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D:\各課専用\自治振興課\06税財政担当（財政）\06 決算統計\15 財政比較分析表／歳出比較分析表→資料集へ\令和５年度決算\03 ②R7.10公表分\05 HPアップ用データ\"/>
    </mc:Choice>
  </mc:AlternateContent>
  <xr:revisionPtr revIDLastSave="0" documentId="13_ncr:1_{D4ACA5DB-EB09-4C28-8EFB-1562F02435E4}" xr6:coauthVersionLast="47" xr6:coauthVersionMax="47" xr10:uidLastSave="{00000000-0000-0000-0000-000000000000}"/>
  <bookViews>
    <workbookView xWindow="6435" yWindow="1440" windowWidth="21195" windowHeight="1449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Q102" i="12" l="1"/>
  <c r="DG102" i="12"/>
  <c r="CW102" i="12"/>
  <c r="CR102" i="12"/>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BE34" i="10"/>
  <c r="C34" i="10"/>
  <c r="C35" i="10" l="1"/>
  <c r="U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W34" i="10" l="1"/>
  <c r="BW35" i="10" s="1"/>
  <c r="BW36" i="10" s="1"/>
  <c r="BW37" i="10" s="1"/>
  <c r="BW38" i="10" s="1"/>
  <c r="BW39" i="10" s="1"/>
  <c r="BW40" i="10" s="1"/>
  <c r="BW41" i="10" s="1"/>
  <c r="CO34" i="10" l="1"/>
  <c r="CO35" i="10" s="1"/>
  <c r="CO36" i="10" s="1"/>
  <c r="CO37" i="10" s="1"/>
  <c r="CO38" i="10" s="1"/>
  <c r="CO39" i="10" s="1"/>
  <c r="CO40" i="10" s="1"/>
</calcChain>
</file>

<file path=xl/sharedStrings.xml><?xml version="1.0" encoding="utf-8"?>
<sst xmlns="http://schemas.openxmlformats.org/spreadsheetml/2006/main" count="1092" uniqueCount="578">
  <si>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</si>
  <si>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</si>
  <si>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</si>
  <si>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</si>
  <si>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</si>
  <si>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</si>
  <si>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</si>
  <si>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</si>
  <si>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</si>
  <si>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</si>
  <si>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</si>
  <si>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</si>
  <si>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</si>
  <si>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</si>
  <si>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</si>
  <si>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</si>
  <si>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</si>
  <si>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</si>
  <si>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</si>
  <si>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</si>
  <si>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</si>
  <si>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</si>
  <si>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</si>
  <si>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</si>
  <si>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</si>
  <si>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</si>
  <si>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</si>
  <si>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</si>
  <si>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</si>
  <si>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</si>
  <si>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</si>
  <si>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</si>
  <si>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</si>
  <si>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</si>
  <si>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</si>
  <si>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</si>
  <si>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</si>
  <si>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</si>
  <si>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</si>
  <si>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</si>
  <si>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</si>
  <si>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</si>
  <si>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</si>
  <si>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</si>
  <si>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</si>
  <si>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</si>
  <si>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</si>
  <si>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</si>
  <si>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</si>
  <si>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</si>
  <si>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</si>
  <si>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</si>
  <si>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</si>
  <si>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</si>
  <si>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</si>
  <si>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</si>
  <si>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</si>
  <si>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</si>
  <si>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</si>
  <si>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</si>
  <si>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</si>
  <si>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</si>
  <si>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</si>
  <si>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</si>
  <si>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</si>
  <si>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</si>
  <si>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</si>
  <si>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</si>
  <si>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</si>
  <si>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</si>
  <si>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</si>
  <si>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</si>
  <si>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</si>
  <si>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</si>
  <si>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</si>
  <si>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</si>
  <si>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</si>
  <si>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</si>
  <si>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</si>
  <si>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</si>
  <si>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</si>
  <si>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</si>
  <si>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</si>
  <si>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</si>
  <si>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</si>
  <si>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</si>
  <si>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</si>
  <si>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</si>
  <si>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</si>
  <si>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</si>
  <si>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</si>
  <si>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</si>
  <si>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</si>
  <si>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</si>
  <si>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宇治市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</si>
  <si>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</si>
  <si>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</si>
  <si>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</si>
  <si>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</si>
  <si>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</si>
  <si>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</si>
  <si>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</si>
  <si>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</si>
  <si>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</si>
  <si>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</si>
  <si>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</si>
  <si>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</si>
  <si>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</si>
  <si>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</si>
  <si>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</si>
  <si>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</si>
  <si>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</si>
  <si>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</si>
  <si>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</si>
  <si>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</si>
  <si>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</si>
  <si>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</si>
  <si>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</si>
  <si>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-2.7</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</si>
  <si>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</si>
  <si>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</si>
  <si>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</si>
  <si>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</si>
  <si>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</si>
  <si>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</si>
  <si>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</si>
  <si>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</si>
  <si>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</si>
  <si>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</si>
  <si>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</si>
  <si>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</si>
  <si>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</si>
  <si>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</si>
  <si>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</si>
  <si>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</si>
  <si>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</si>
  <si>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</si>
  <si>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</si>
  <si>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</si>
  <si>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</si>
  <si>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</si>
  <si>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</si>
  <si>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</si>
  <si>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</si>
  <si>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</si>
  <si>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</si>
  <si>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</si>
  <si>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</si>
  <si>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</si>
  <si>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</si>
  <si>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</si>
  <si>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</si>
  <si>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</si>
  <si>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</si>
  <si>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</si>
  <si>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</si>
  <si>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</si>
  <si>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</si>
  <si>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</si>
  <si>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</si>
  <si>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</si>
  <si>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</si>
  <si>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</si>
  <si>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</si>
  <si>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</si>
  <si>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</si>
  <si>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</si>
  <si>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</si>
  <si>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</si>
  <si>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</si>
  <si>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</si>
  <si>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</si>
  <si>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</si>
  <si>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</si>
  <si>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</si>
  <si>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</si>
  <si>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</si>
  <si>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</si>
  <si>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</si>
  <si>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</si>
  <si>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</si>
  <si>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</si>
  <si>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</si>
  <si>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</si>
  <si>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</si>
  <si>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</si>
  <si>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</si>
  <si>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</si>
  <si>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</si>
  <si>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</si>
  <si>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</si>
  <si>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</si>
  <si>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</si>
  <si>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</si>
  <si>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</si>
  <si>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</si>
  <si>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</si>
  <si>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</si>
  <si>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</si>
  <si>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</si>
  <si>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</si>
  <si>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</si>
  <si>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</si>
  <si>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京都府宇治市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</si>
  <si>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</si>
  <si>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</si>
  <si>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</si>
  <si>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</si>
  <si>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</si>
  <si>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</si>
  <si>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</si>
  <si>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</si>
  <si>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</si>
  <si>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</si>
  <si>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</si>
  <si>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</si>
  <si>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</si>
  <si>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</si>
  <si>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</si>
  <si>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</si>
  <si>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</si>
  <si>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</si>
  <si>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</si>
  <si>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</si>
  <si>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</si>
  <si>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</si>
  <si>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</si>
  <si>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</si>
  <si>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</si>
  <si>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</si>
  <si>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</si>
  <si>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</si>
  <si>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</si>
  <si>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</si>
  <si>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</si>
  <si>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</si>
  <si>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</si>
  <si>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</si>
  <si>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</si>
  <si>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</si>
  <si>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</si>
  <si>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</si>
  <si>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</si>
  <si>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</si>
  <si>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</si>
  <si>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</si>
  <si>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</si>
  <si>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</si>
  <si>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</si>
  <si>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</si>
  <si>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</si>
  <si>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</si>
  <si>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</si>
  <si>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</si>
  <si>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</si>
  <si>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</si>
  <si>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</si>
  <si>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</si>
  <si>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</si>
  <si>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</si>
  <si>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</si>
  <si>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</si>
  <si>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</si>
  <si>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</si>
  <si>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</si>
  <si>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</si>
  <si>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</si>
  <si>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</si>
  <si>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</si>
  <si>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</si>
  <si>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</si>
  <si>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</si>
  <si>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</si>
  <si>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</si>
  <si>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</si>
  <si>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</si>
  <si>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</si>
  <si>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</si>
  <si>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</si>
  <si>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</si>
  <si>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</si>
  <si>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</si>
  <si>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</si>
  <si>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</si>
  <si>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</si>
  <si>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</si>
  <si>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</si>
  <si>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</si>
  <si>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</si>
  <si>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</si>
  <si>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</si>
  <si>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</si>
  <si>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</si>
  <si>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</si>
  <si>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</si>
  <si>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</si>
  <si>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</si>
  <si>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</si>
  <si>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</si>
  <si>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</si>
  <si>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</si>
  <si>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</si>
  <si>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</si>
  <si>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</si>
  <si>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</si>
  <si>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</si>
  <si>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</si>
  <si>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</si>
  <si>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</si>
  <si>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</si>
  <si>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</si>
  <si>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</si>
  <si>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</si>
  <si>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</si>
  <si>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</si>
  <si>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</si>
  <si>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</si>
  <si>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</si>
  <si>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</si>
  <si>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</si>
  <si>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</si>
  <si>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</si>
  <si>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</si>
  <si>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</si>
  <si>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</si>
  <si>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</si>
  <si>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</si>
  <si>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</si>
  <si>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</si>
  <si>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</si>
  <si>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</si>
  <si>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</si>
  <si>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</si>
  <si>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</si>
  <si>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</si>
  <si>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</si>
  <si>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</si>
  <si>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</si>
  <si>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</si>
  <si>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</si>
  <si>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</si>
  <si>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</si>
  <si>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</si>
  <si>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</si>
  <si>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</si>
  <si>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</si>
  <si>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</si>
  <si>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</si>
  <si>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</si>
  <si>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</si>
  <si>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</si>
  <si>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</si>
  <si>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</si>
  <si>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</si>
  <si>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京都府宇治市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</si>
  <si>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</si>
  <si>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</si>
  <si>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</si>
  <si>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</si>
  <si>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</si>
  <si>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</si>
  <si>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</si>
  <si>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</si>
  <si>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</si>
  <si>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</si>
  <si>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</si>
  <si>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</si>
  <si>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</si>
  <si>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</si>
  <si>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</si>
  <si>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</si>
  <si>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</si>
  <si>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</si>
  <si>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</si>
  <si>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</si>
  <si>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</si>
  <si>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</si>
  <si>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</si>
  <si>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</si>
  <si>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</si>
  <si>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</si>
  <si>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</si>
  <si>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</si>
  <si>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</si>
  <si>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</si>
  <si>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</si>
  <si>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</si>
  <si>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</si>
  <si>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</si>
  <si>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</si>
  <si>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</si>
  <si>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</si>
  <si>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水道事業会計</t>
    <phoneticPr fontId="5"/>
  </si>
  <si>
    <t>法適用企業</t>
    <phoneticPr fontId="5"/>
  </si>
  <si>
    <t>公共下水道事業会計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</si>
  <si>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</si>
  <si>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</si>
  <si>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</si>
  <si>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</si>
  <si>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</si>
  <si>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</si>
  <si>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</si>
  <si>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</si>
  <si>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</si>
  <si>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</si>
  <si>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</si>
  <si>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</si>
  <si>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</si>
  <si>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</si>
  <si>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</si>
  <si>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</si>
  <si>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</si>
  <si>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</si>
  <si>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</si>
  <si>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</si>
  <si>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</si>
  <si>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</si>
  <si>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</si>
  <si>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</si>
  <si>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</si>
  <si>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</si>
  <si>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</si>
  <si>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</si>
  <si>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</si>
  <si>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</si>
  <si>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</si>
  <si>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</si>
  <si>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</si>
  <si>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</si>
  <si>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</si>
  <si>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</si>
  <si>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</si>
  <si>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</si>
  <si>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</si>
  <si>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</si>
  <si>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</si>
  <si>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</si>
  <si>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</si>
  <si>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</si>
  <si>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</si>
  <si>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</si>
  <si>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</si>
  <si>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</si>
  <si>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</si>
  <si>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</si>
  <si>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</si>
  <si>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</si>
  <si>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</si>
  <si>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</si>
  <si>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</si>
  <si>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</si>
  <si>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</si>
  <si>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</si>
  <si>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</si>
  <si>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</si>
  <si>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</si>
  <si>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</si>
  <si>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</si>
  <si>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</si>
  <si>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</si>
  <si>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</si>
  <si>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</si>
  <si>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</si>
  <si>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</si>
  <si>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</si>
  <si>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</si>
  <si>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</si>
  <si>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</si>
  <si>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</si>
  <si>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</si>
  <si>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</si>
  <si>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</si>
  <si>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</si>
  <si>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</si>
  <si>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</si>
  <si>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</si>
  <si>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</si>
  <si>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</si>
  <si>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</si>
  <si>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</si>
  <si>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</si>
  <si>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</si>
  <si>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</si>
  <si>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</si>
  <si>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</si>
  <si>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</si>
  <si>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</si>
  <si>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</si>
  <si>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</si>
  <si>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</si>
  <si>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</si>
  <si>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</si>
  <si>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</si>
  <si>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</si>
  <si>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</si>
  <si>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</si>
  <si>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</si>
  <si>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</si>
  <si>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</si>
  <si>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</si>
  <si>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</si>
  <si>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</si>
  <si>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</si>
  <si>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</si>
  <si>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</si>
  <si>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</si>
  <si>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</si>
  <si>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</si>
  <si>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</si>
  <si>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</si>
  <si>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</si>
  <si>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</si>
  <si>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</si>
  <si>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</si>
  <si>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</si>
  <si>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</si>
  <si>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</si>
  <si>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</si>
  <si>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</si>
  <si>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</si>
  <si>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</si>
  <si>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</si>
  <si>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</si>
  <si>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</si>
  <si>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</si>
  <si>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</si>
  <si>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</si>
  <si>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</si>
  <si>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</si>
  <si>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</si>
  <si>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0.34</t>
  </si>
  <si>
    <t>水道事業会計</t>
  </si>
  <si>
    <t>一般会計</t>
  </si>
  <si>
    <t>介護保険事業特別会計</t>
  </si>
  <si>
    <t>公共下水道事業会計</t>
  </si>
  <si>
    <t>後期高齢者医療事業特別会計</t>
  </si>
  <si>
    <t>国民健康保険事業特別会計</t>
  </si>
  <si>
    <t>墓地公園事業特別会計</t>
  </si>
  <si>
    <t>その他会計（赤字）</t>
  </si>
  <si>
    <t>その他会計（黒字）</t>
  </si>
  <si>
    <t>R01</t>
    <phoneticPr fontId="5"/>
  </si>
  <si>
    <t>R02</t>
    <phoneticPr fontId="5"/>
  </si>
  <si>
    <t>R03</t>
    <phoneticPr fontId="5"/>
  </si>
  <si>
    <t>R04</t>
    <phoneticPr fontId="5"/>
  </si>
  <si>
    <t>R05</t>
    <phoneticPr fontId="5"/>
  </si>
  <si>
    <t>-</t>
    <phoneticPr fontId="2"/>
  </si>
  <si>
    <t>城南衛生管理組合</t>
  </si>
  <si>
    <t>淀川・木津川水防事務組合</t>
  </si>
  <si>
    <t>京都府自治会館管理組合</t>
  </si>
  <si>
    <t>京都府住宅新築資金等貸付事業管理組合（一般会計）</t>
  </si>
  <si>
    <t>京都府住宅新築資金等貸付事業管理組合（特別会計）</t>
  </si>
  <si>
    <t>京都府後期高齢者医療広域連合（一般会計）</t>
  </si>
  <si>
    <t>京都府後期高齢者医療広域連合（後期高齢者医療特別会計）</t>
  </si>
  <si>
    <t>京都地方税機構</t>
  </si>
  <si>
    <t>宇治市スポーツ協会</t>
  </si>
  <si>
    <t>宇治廃棄物処理公社</t>
  </si>
  <si>
    <t>宇治市公園公社</t>
  </si>
  <si>
    <t>宇治市福祉サービス公社</t>
  </si>
  <si>
    <t>宇治市野外活動センター</t>
  </si>
  <si>
    <t>宇治市土地開発公社</t>
  </si>
  <si>
    <t>宇治市文化財愛護協会</t>
  </si>
  <si>
    <t>-</t>
    <phoneticPr fontId="2"/>
  </si>
  <si>
    <t>ふるさと応援基金(R05年度末現在)</t>
    <rPh sb="4" eb="6">
      <t>オウエン</t>
    </rPh>
    <rPh sb="6" eb="8">
      <t>キキン</t>
    </rPh>
    <phoneticPr fontId="5"/>
  </si>
  <si>
    <t>地域福祉振興基金(R05年度末現在)</t>
    <rPh sb="0" eb="2">
      <t>チイキ</t>
    </rPh>
    <rPh sb="2" eb="4">
      <t>フクシ</t>
    </rPh>
    <rPh sb="4" eb="6">
      <t>シンコウ</t>
    </rPh>
    <rPh sb="6" eb="8">
      <t>キキン</t>
    </rPh>
    <phoneticPr fontId="2"/>
  </si>
  <si>
    <t>高齢者活動基金(R05年度末現在)</t>
    <rPh sb="0" eb="3">
      <t>コウレイシャ</t>
    </rPh>
    <rPh sb="3" eb="5">
      <t>カツドウ</t>
    </rPh>
    <rPh sb="5" eb="7">
      <t>キキン</t>
    </rPh>
    <phoneticPr fontId="2"/>
  </si>
  <si>
    <t>社会福祉事業基金(R05年度末現在)</t>
    <rPh sb="0" eb="2">
      <t>シャカイ</t>
    </rPh>
    <rPh sb="2" eb="4">
      <t>フクシ</t>
    </rPh>
    <rPh sb="4" eb="6">
      <t>ジギョウ</t>
    </rPh>
    <rPh sb="6" eb="8">
      <t>キキン</t>
    </rPh>
    <phoneticPr fontId="2"/>
  </si>
  <si>
    <t>公共施設等整備(R05年度末現在)</t>
    <rPh sb="0" eb="2">
      <t>コウキョウ</t>
    </rPh>
    <rPh sb="2" eb="4">
      <t>シセツ</t>
    </rPh>
    <rPh sb="4" eb="5">
      <t>トウ</t>
    </rPh>
    <rPh sb="5" eb="7">
      <t>セイビ</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</si>
  <si>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</si>
  <si>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</si>
  <si>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充当可能財源等が将来負担額を上回っており、将来負担比率は発生していない状況である。
公共施設等総合管理計画に基づき、老朽化した施設の集約化・複合化や除却を進めていく際には、適正配置等に留意しつつ、将来に過度な負担を残さないよう検討する必要がある。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</si>
  <si>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</si>
  <si>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</si>
  <si>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</si>
  <si>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</si>
  <si>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</si>
  <si>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</si>
  <si>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実質公債費比率は類似団体と比較して低い水準にある。また将来負担比率については発生していない状況が続いている。
これは、本市施策の指針として定めた「第5次総合計画、第3期中期計画（平成30年度～令和3年度）」において、①義務的経費の増加を抑えるために借換債を除いた公債費60億円未満とする、②将来世代への負担となる市債現在高については増加を抑制するという、持続可能な財政運営のための目標を設定し、地方債発行抑制に努めた結果によるものと考えている。
「第6次総合計画、第1期中期計画（令和4年度～7年度）」においても、将来を見据えた持続可能な行財政運営を掲げており、引き続き、健全な行財政運営に努めていく。</t>
    <phoneticPr fontId="10"/>
  </si>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</sst>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4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0" xfId="12" applyFont="1" applyBorder="1" applyAlignment="1" applyProtection="1">
      <alignment horizontal="center" vertical="center" shrinkToFit="1"/>
      <protection locked="0"/>
    </xf>
    <xf numFmtId="0" fontId="35" fillId="0" borderId="121"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4" xfId="12" applyFont="1" applyBorder="1" applyAlignment="1" applyProtection="1">
      <alignment horizontal="center" vertical="center" shrinkToFit="1"/>
      <protection locked="0"/>
    </xf>
    <xf numFmtId="0" fontId="35" fillId="6" borderId="121" xfId="12" applyFont="1" applyFill="1" applyBorder="1" applyAlignment="1" applyProtection="1">
      <alignment horizontal="center" vertical="center" shrinkToFit="1"/>
      <protection locked="0"/>
    </xf>
    <xf numFmtId="0" fontId="35" fillId="0" borderId="143"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5"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6"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5"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5"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5"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5"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5"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19" xfId="15" applyNumberFormat="1" applyFont="1" applyBorder="1" applyAlignment="1" applyProtection="1">
      <alignment horizontal="right" vertical="center" shrinkToFit="1"/>
      <protection locked="0"/>
    </xf>
    <xf numFmtId="177" fontId="35" fillId="0" borderId="115" xfId="15" applyNumberFormat="1" applyFont="1" applyBorder="1" applyAlignment="1" applyProtection="1">
      <alignment horizontal="right" vertical="center" shrinkToFit="1"/>
      <protection locked="0"/>
    </xf>
    <xf numFmtId="0" fontId="35" fillId="0" borderId="115" xfId="15" applyFont="1" applyBorder="1" applyAlignment="1" applyProtection="1">
      <alignment horizontal="left" vertical="center" shrinkToFit="1"/>
      <protection locked="0"/>
    </xf>
    <xf numFmtId="0" fontId="35" fillId="0" borderId="120" xfId="15" applyFont="1" applyBorder="1" applyAlignment="1" applyProtection="1">
      <alignment horizontal="left" vertical="center" shrinkToFit="1"/>
      <protection locked="0"/>
    </xf>
    <xf numFmtId="0" fontId="35" fillId="0" borderId="11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177" fontId="35" fillId="0" borderId="111" xfId="15"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0" fontId="35" fillId="0" borderId="111" xfId="14"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177" fontId="35" fillId="0" borderId="114"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2"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0" fontId="35" fillId="0" borderId="118"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7"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0" borderId="122" xfId="14" applyNumberFormat="1" applyFont="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5" applyNumberFormat="1" applyFont="1" applyBorder="1" applyAlignment="1" applyProtection="1">
      <alignment horizontal="right" vertical="center" shrinkToFit="1"/>
      <protection locked="0"/>
    </xf>
    <xf numFmtId="177" fontId="35" fillId="0" borderId="123" xfId="15" applyNumberFormat="1" applyFont="1" applyBorder="1" applyAlignment="1" applyProtection="1">
      <alignment horizontal="right" vertical="center" shrinkToFit="1"/>
      <protection locked="0"/>
    </xf>
    <xf numFmtId="0" fontId="35" fillId="0" borderId="123" xfId="15" applyFont="1" applyBorder="1" applyAlignment="1" applyProtection="1">
      <alignment horizontal="left" vertical="center" shrinkToFit="1"/>
      <protection locked="0"/>
    </xf>
    <xf numFmtId="0" fontId="35" fillId="0" borderId="126"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8" xfId="15" applyFont="1" applyFill="1" applyBorder="1" applyAlignment="1" applyProtection="1">
      <alignment horizontal="left" vertical="center" shrinkToFit="1"/>
      <protection locked="0"/>
    </xf>
    <xf numFmtId="0" fontId="35" fillId="8" borderId="131"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6" xfId="12" applyFont="1" applyBorder="1" applyAlignment="1" applyProtection="1">
      <alignment horizontal="left" vertical="center" shrinkToFit="1"/>
      <protection locked="0"/>
    </xf>
    <xf numFmtId="0" fontId="35" fillId="0" borderId="139" xfId="12" applyFont="1" applyBorder="1" applyAlignment="1" applyProtection="1">
      <alignment horizontal="left" vertical="center" shrinkToFit="1"/>
      <protection locked="0"/>
    </xf>
    <xf numFmtId="177" fontId="35" fillId="0" borderId="135" xfId="14" applyNumberFormat="1" applyFont="1" applyBorder="1" applyAlignment="1" applyProtection="1">
      <alignment horizontal="righ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2" applyNumberFormat="1" applyFont="1" applyBorder="1" applyAlignment="1" applyProtection="1">
      <alignment horizontal="right" vertical="center" shrinkToFit="1"/>
      <protection locked="0"/>
    </xf>
    <xf numFmtId="177" fontId="35" fillId="0" borderId="136" xfId="12" applyNumberFormat="1" applyFont="1" applyBorder="1" applyAlignment="1" applyProtection="1">
      <alignment horizontal="right" vertical="center" shrinkToFit="1"/>
      <protection locked="0"/>
    </xf>
    <xf numFmtId="187" fontId="35" fillId="0" borderId="136" xfId="12" applyNumberFormat="1" applyFont="1" applyBorder="1" applyAlignment="1" applyProtection="1">
      <alignment horizontal="right" vertical="center" shrinkToFit="1"/>
      <protection locked="0"/>
    </xf>
    <xf numFmtId="177" fontId="35" fillId="0" borderId="115" xfId="12" applyNumberFormat="1" applyFont="1" applyBorder="1" applyAlignment="1" applyProtection="1">
      <alignment horizontal="right" vertical="center" shrinkToFit="1"/>
      <protection locked="0"/>
    </xf>
    <xf numFmtId="187" fontId="35" fillId="0" borderId="115" xfId="12" applyNumberFormat="1" applyFont="1" applyBorder="1" applyAlignment="1" applyProtection="1">
      <alignment horizontal="right" vertical="center" shrinkToFit="1"/>
      <protection locked="0"/>
    </xf>
    <xf numFmtId="0" fontId="35" fillId="0" borderId="115" xfId="12" applyFont="1" applyBorder="1" applyAlignment="1" applyProtection="1">
      <alignment horizontal="left" vertical="center" shrinkToFit="1"/>
      <protection locked="0"/>
    </xf>
    <xf numFmtId="0" fontId="35" fillId="0" borderId="120" xfId="12" applyFont="1" applyBorder="1" applyAlignment="1" applyProtection="1">
      <alignment horizontal="left" vertical="center" shrinkToFit="1"/>
      <protection locked="0"/>
    </xf>
    <xf numFmtId="177" fontId="35" fillId="0" borderId="119" xfId="12" applyNumberFormat="1" applyFont="1" applyBorder="1" applyAlignment="1" applyProtection="1">
      <alignment horizontal="right" vertical="center" shrinkToFit="1"/>
      <protection locked="0"/>
    </xf>
    <xf numFmtId="177" fontId="35" fillId="6" borderId="114" xfId="13" applyNumberFormat="1" applyFont="1" applyFill="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5" xfId="13" applyNumberFormat="1" applyFont="1" applyFill="1" applyBorder="1" applyAlignment="1" applyProtection="1">
      <alignment horizontal="right" vertical="center" shrinkToFit="1"/>
      <protection locked="0"/>
    </xf>
    <xf numFmtId="177" fontId="35" fillId="6" borderId="119" xfId="13" applyNumberFormat="1" applyFont="1" applyFill="1" applyBorder="1" applyAlignment="1" applyProtection="1">
      <alignment horizontal="right" vertical="center" shrinkToFit="1"/>
      <protection locked="0"/>
    </xf>
    <xf numFmtId="177" fontId="35" fillId="8" borderId="141"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28"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3" xfId="12" applyNumberFormat="1" applyFont="1" applyFill="1" applyBorder="1" applyAlignment="1" applyProtection="1">
      <alignment horizontal="right" vertical="center" shrinkToFit="1"/>
      <protection locked="0"/>
    </xf>
    <xf numFmtId="0" fontId="35" fillId="8" borderId="128" xfId="12" applyFont="1" applyFill="1" applyBorder="1" applyAlignment="1" applyProtection="1">
      <alignment horizontal="left" vertical="center" shrinkToFit="1"/>
      <protection locked="0"/>
    </xf>
    <xf numFmtId="0" fontId="35" fillId="8" borderId="131"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1" xfId="12" applyFont="1" applyFill="1" applyBorder="1" applyAlignment="1" applyProtection="1">
      <alignment horizontal="left" vertical="center" shrinkToFit="1"/>
      <protection locked="0"/>
    </xf>
    <xf numFmtId="0" fontId="35" fillId="6" borderId="112" xfId="12" applyFont="1" applyFill="1" applyBorder="1" applyAlignment="1" applyProtection="1">
      <alignment horizontal="left" vertical="center" shrinkToFit="1"/>
      <protection locked="0"/>
    </xf>
    <xf numFmtId="0" fontId="35" fillId="6" borderId="118" xfId="12" applyFont="1" applyFill="1" applyBorder="1" applyAlignment="1" applyProtection="1">
      <alignment horizontal="left" vertical="center" shrinkToFit="1"/>
      <protection locked="0"/>
    </xf>
    <xf numFmtId="177" fontId="35" fillId="6" borderId="111" xfId="12" applyNumberFormat="1" applyFont="1" applyFill="1" applyBorder="1" applyAlignment="1" applyProtection="1">
      <alignment horizontal="righ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0" fontId="35" fillId="6" borderId="113"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177" fontId="35" fillId="0" borderId="114" xfId="12" applyNumberFormat="1" applyFont="1" applyBorder="1" applyAlignment="1" applyProtection="1">
      <alignment horizontal="right" vertical="center" shrinkToFit="1"/>
      <protection locked="0"/>
    </xf>
    <xf numFmtId="177" fontId="35" fillId="0" borderId="111"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6" borderId="144" xfId="12" applyFont="1" applyFill="1" applyBorder="1" applyAlignment="1" applyProtection="1">
      <alignment horizontal="lef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177" fontId="35" fillId="6" borderId="122" xfId="12" applyNumberFormat="1" applyFont="1" applyFill="1" applyBorder="1" applyAlignment="1" applyProtection="1">
      <alignment horizontal="right" vertical="center" shrinkToFit="1"/>
      <protection locked="0"/>
    </xf>
    <xf numFmtId="177" fontId="35" fillId="6" borderId="123" xfId="12" applyNumberFormat="1" applyFont="1" applyFill="1" applyBorder="1" applyAlignment="1" applyProtection="1">
      <alignment horizontal="right" vertical="center" shrinkToFit="1"/>
      <protection locked="0"/>
    </xf>
    <xf numFmtId="0" fontId="35" fillId="6" borderId="123" xfId="12" applyFont="1" applyFill="1" applyBorder="1" applyAlignment="1" applyProtection="1">
      <alignment horizontal="left" vertical="center" shrinkToFit="1"/>
      <protection locked="0"/>
    </xf>
    <xf numFmtId="0" fontId="35" fillId="6" borderId="126" xfId="12" applyFont="1" applyFill="1" applyBorder="1" applyAlignment="1" applyProtection="1">
      <alignment horizontal="left" vertical="center" shrinkToFit="1"/>
      <protection locked="0"/>
    </xf>
    <xf numFmtId="177" fontId="35" fillId="8" borderId="147" xfId="12" applyNumberFormat="1" applyFont="1" applyFill="1" applyBorder="1" applyAlignment="1" applyProtection="1">
      <alignment horizontal="righ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3"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4"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0"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1"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5"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0"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61"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2"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8" xfId="14" applyNumberFormat="1" applyFont="1" applyFill="1" applyBorder="1" applyAlignment="1">
      <alignment horizontal="right" vertical="center" shrinkToFit="1"/>
    </xf>
    <xf numFmtId="187" fontId="35" fillId="6" borderId="165"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1" xfId="14" applyNumberFormat="1" applyFont="1" applyFill="1" applyBorder="1" applyAlignment="1">
      <alignment horizontal="right" vertical="center" shrinkToFit="1"/>
    </xf>
    <xf numFmtId="177" fontId="35" fillId="6" borderId="172" xfId="14" applyNumberFormat="1" applyFont="1" applyFill="1" applyBorder="1" applyAlignment="1">
      <alignment horizontal="right" vertical="center" shrinkToFit="1"/>
    </xf>
    <xf numFmtId="187" fontId="35" fillId="6" borderId="172"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7" xfId="14" applyNumberFormat="1" applyFont="1" applyFill="1" applyBorder="1" applyAlignment="1">
      <alignment horizontal="right" vertical="center" shrinkToFit="1"/>
    </xf>
    <xf numFmtId="177" fontId="35" fillId="6" borderId="163"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4"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29"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3"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7"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269D537-E5C6-4191-A5BF-65E29B18A99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1.xml" />
  <Relationship Id="rId3" Type="http://schemas.openxmlformats.org/officeDocument/2006/relationships/worksheet" Target="worksheets/sheet3.xml" />
  <Relationship Id="rId21" Type="http://schemas.openxmlformats.org/officeDocument/2006/relationships/sharedStrings" Target="sharedStrings.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19"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calcChain" Target="calcChain.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7.xml.rels>&#65279;<?xml version="1.0" encoding="utf-8" standalone="yes"?>
<Relationships xmlns="http://schemas.openxmlformats.org/package/2006/relationships">
  <Relationship Id="rId1" Type="http://schemas.openxmlformats.org/officeDocument/2006/relationships/themeOverride" Target="../theme/themeOverride1.xml" />
</Relationships>
</file>

<file path=xl/charts/_rels/chart8.xml.rels>&#65279;<?xml version="1.0" encoding="utf-8" standalone="yes"?>
<Relationships xmlns="http://schemas.openxmlformats.org/package/2006/relationships">
  <Relationship Id="rId1" Type="http://schemas.openxmlformats.org/officeDocument/2006/relationships/themeOverride" Target="../theme/themeOverride2.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37644</c:v>
                </c:pt>
                <c:pt idx="1">
                  <c:v>39221</c:v>
                </c:pt>
                <c:pt idx="2">
                  <c:v>38566</c:v>
                </c:pt>
                <c:pt idx="3">
                  <c:v>35156</c:v>
                </c:pt>
                <c:pt idx="4">
                  <c:v>37029</c:v>
                </c:pt>
              </c:numCache>
            </c:numRef>
          </c:val>
          <c:smooth val="0"/>
          <c:extLst>
            <c:ext xmlns:c16="http://schemas.microsoft.com/office/drawing/2014/chart" uri="{C3380CC4-5D6E-409C-BE32-E72D297353CC}">
              <c16:uniqueId val="{00000000-823E-4092-A1BC-D072D151111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22382</c:v>
                </c:pt>
                <c:pt idx="1">
                  <c:v>34983</c:v>
                </c:pt>
                <c:pt idx="2">
                  <c:v>17913</c:v>
                </c:pt>
                <c:pt idx="3">
                  <c:v>25308</c:v>
                </c:pt>
                <c:pt idx="4">
                  <c:v>32077</c:v>
                </c:pt>
              </c:numCache>
            </c:numRef>
          </c:val>
          <c:smooth val="0"/>
          <c:extLst>
            <c:ext xmlns:c16="http://schemas.microsoft.com/office/drawing/2014/chart" uri="{C3380CC4-5D6E-409C-BE32-E72D297353CC}">
              <c16:uniqueId val="{00000001-823E-4092-A1BC-D072D151111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1.45</c:v>
                </c:pt>
                <c:pt idx="1">
                  <c:v>1.85</c:v>
                </c:pt>
                <c:pt idx="2">
                  <c:v>2.19</c:v>
                </c:pt>
                <c:pt idx="3">
                  <c:v>2.2999999999999998</c:v>
                </c:pt>
                <c:pt idx="4">
                  <c:v>2.2999999999999998</c:v>
                </c:pt>
              </c:numCache>
            </c:numRef>
          </c:val>
          <c:extLst>
            <c:ext xmlns:c16="http://schemas.microsoft.com/office/drawing/2014/chart" uri="{C3380CC4-5D6E-409C-BE32-E72D297353CC}">
              <c16:uniqueId val="{00000000-431F-4903-9344-6AC3A4CDC9B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6.88</c:v>
                </c:pt>
                <c:pt idx="1">
                  <c:v>7.83</c:v>
                </c:pt>
                <c:pt idx="2">
                  <c:v>8.6999999999999993</c:v>
                </c:pt>
                <c:pt idx="3">
                  <c:v>9.65</c:v>
                </c:pt>
                <c:pt idx="4">
                  <c:v>9.07</c:v>
                </c:pt>
              </c:numCache>
            </c:numRef>
          </c:val>
          <c:extLst>
            <c:ext xmlns:c16="http://schemas.microsoft.com/office/drawing/2014/chart" uri="{C3380CC4-5D6E-409C-BE32-E72D297353CC}">
              <c16:uniqueId val="{00000001-431F-4903-9344-6AC3A4CDC9B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1.07</c:v>
                </c:pt>
                <c:pt idx="1">
                  <c:v>1.48</c:v>
                </c:pt>
                <c:pt idx="2">
                  <c:v>3.05</c:v>
                </c:pt>
                <c:pt idx="3">
                  <c:v>0.88</c:v>
                </c:pt>
                <c:pt idx="4">
                  <c:v>-0.34</c:v>
                </c:pt>
              </c:numCache>
            </c:numRef>
          </c:val>
          <c:smooth val="0"/>
          <c:extLst>
            <c:ext xmlns:c16="http://schemas.microsoft.com/office/drawing/2014/chart" uri="{C3380CC4-5D6E-409C-BE32-E72D297353CC}">
              <c16:uniqueId val="{00000002-431F-4903-9344-6AC3A4CDC9B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562-4527-AAEA-6EC15C1B298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62-4527-AAEA-6EC15C1B298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562-4527-AAEA-6EC15C1B2989}"/>
            </c:ext>
          </c:extLst>
        </c:ser>
        <c:ser>
          <c:idx val="3"/>
          <c:order val="3"/>
          <c:tx>
            <c:strRef>
              <c:f>データシート!$A$30</c:f>
              <c:strCache>
                <c:ptCount val="1"/>
                <c:pt idx="0">
                  <c:v>墓地公園事業特別会計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562-4527-AAEA-6EC15C1B2989}"/>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0.1</c:v>
                </c:pt>
                <c:pt idx="6">
                  <c:v>#N/A</c:v>
                </c:pt>
                <c:pt idx="7">
                  <c:v>0.05</c:v>
                </c:pt>
                <c:pt idx="8">
                  <c:v>#N/A</c:v>
                </c:pt>
                <c:pt idx="9">
                  <c:v>0</c:v>
                </c:pt>
              </c:numCache>
            </c:numRef>
          </c:val>
          <c:extLst>
            <c:ext xmlns:c16="http://schemas.microsoft.com/office/drawing/2014/chart" uri="{C3380CC4-5D6E-409C-BE32-E72D297353CC}">
              <c16:uniqueId val="{00000004-7562-4527-AAEA-6EC15C1B2989}"/>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0.03</c:v>
                </c:pt>
                <c:pt idx="2">
                  <c:v>#N/A</c:v>
                </c:pt>
                <c:pt idx="3">
                  <c:v>0.02</c:v>
                </c:pt>
                <c:pt idx="4">
                  <c:v>#N/A</c:v>
                </c:pt>
                <c:pt idx="5">
                  <c:v>0.01</c:v>
                </c:pt>
                <c:pt idx="6">
                  <c:v>#N/A</c:v>
                </c:pt>
                <c:pt idx="7">
                  <c:v>0.01</c:v>
                </c:pt>
                <c:pt idx="8">
                  <c:v>#N/A</c:v>
                </c:pt>
                <c:pt idx="9">
                  <c:v>0.28999999999999998</c:v>
                </c:pt>
              </c:numCache>
            </c:numRef>
          </c:val>
          <c:extLst>
            <c:ext xmlns:c16="http://schemas.microsoft.com/office/drawing/2014/chart" uri="{C3380CC4-5D6E-409C-BE32-E72D297353CC}">
              <c16:uniqueId val="{00000005-7562-4527-AAEA-6EC15C1B2989}"/>
            </c:ext>
          </c:extLst>
        </c:ser>
        <c:ser>
          <c:idx val="6"/>
          <c:order val="6"/>
          <c:tx>
            <c:strRef>
              <c:f>データシート!$A$33</c:f>
              <c:strCache>
                <c:ptCount val="1"/>
                <c:pt idx="0">
                  <c:v>公共下水道事業会計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0.5</c:v>
                </c:pt>
                <c:pt idx="2">
                  <c:v>#N/A</c:v>
                </c:pt>
                <c:pt idx="3">
                  <c:v>0.54</c:v>
                </c:pt>
                <c:pt idx="4">
                  <c:v>#N/A</c:v>
                </c:pt>
                <c:pt idx="5">
                  <c:v>0.39</c:v>
                </c:pt>
                <c:pt idx="6">
                  <c:v>#N/A</c:v>
                </c:pt>
                <c:pt idx="7">
                  <c:v>0.3</c:v>
                </c:pt>
                <c:pt idx="8">
                  <c:v>#N/A</c:v>
                </c:pt>
                <c:pt idx="9">
                  <c:v>0.49</c:v>
                </c:pt>
              </c:numCache>
            </c:numRef>
          </c:val>
          <c:extLst>
            <c:ext xmlns:c16="http://schemas.microsoft.com/office/drawing/2014/chart" uri="{C3380CC4-5D6E-409C-BE32-E72D297353CC}">
              <c16:uniqueId val="{00000006-7562-4527-AAEA-6EC15C1B298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1.21</c:v>
                </c:pt>
                <c:pt idx="2">
                  <c:v>#N/A</c:v>
                </c:pt>
                <c:pt idx="3">
                  <c:v>1.69</c:v>
                </c:pt>
                <c:pt idx="4">
                  <c:v>#N/A</c:v>
                </c:pt>
                <c:pt idx="5">
                  <c:v>1.1200000000000001</c:v>
                </c:pt>
                <c:pt idx="6">
                  <c:v>#N/A</c:v>
                </c:pt>
                <c:pt idx="7">
                  <c:v>1.48</c:v>
                </c:pt>
                <c:pt idx="8">
                  <c:v>#N/A</c:v>
                </c:pt>
                <c:pt idx="9">
                  <c:v>1.93</c:v>
                </c:pt>
              </c:numCache>
            </c:numRef>
          </c:val>
          <c:extLst>
            <c:ext xmlns:c16="http://schemas.microsoft.com/office/drawing/2014/chart" uri="{C3380CC4-5D6E-409C-BE32-E72D297353CC}">
              <c16:uniqueId val="{00000007-7562-4527-AAEA-6EC15C1B298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1.44</c:v>
                </c:pt>
                <c:pt idx="2">
                  <c:v>#N/A</c:v>
                </c:pt>
                <c:pt idx="3">
                  <c:v>1.85</c:v>
                </c:pt>
                <c:pt idx="4">
                  <c:v>#N/A</c:v>
                </c:pt>
                <c:pt idx="5">
                  <c:v>2.19</c:v>
                </c:pt>
                <c:pt idx="6">
                  <c:v>#N/A</c:v>
                </c:pt>
                <c:pt idx="7">
                  <c:v>2.29</c:v>
                </c:pt>
                <c:pt idx="8">
                  <c:v>#N/A</c:v>
                </c:pt>
                <c:pt idx="9">
                  <c:v>2.2999999999999998</c:v>
                </c:pt>
              </c:numCache>
            </c:numRef>
          </c:val>
          <c:extLst>
            <c:ext xmlns:c16="http://schemas.microsoft.com/office/drawing/2014/chart" uri="{C3380CC4-5D6E-409C-BE32-E72D297353CC}">
              <c16:uniqueId val="{00000008-7562-4527-AAEA-6EC15C1B298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5.68</c:v>
                </c:pt>
                <c:pt idx="2">
                  <c:v>#N/A</c:v>
                </c:pt>
                <c:pt idx="3">
                  <c:v>5.12</c:v>
                </c:pt>
                <c:pt idx="4">
                  <c:v>#N/A</c:v>
                </c:pt>
                <c:pt idx="5">
                  <c:v>4.45</c:v>
                </c:pt>
                <c:pt idx="6">
                  <c:v>#N/A</c:v>
                </c:pt>
                <c:pt idx="7">
                  <c:v>3.63</c:v>
                </c:pt>
                <c:pt idx="8">
                  <c:v>#N/A</c:v>
                </c:pt>
                <c:pt idx="9">
                  <c:v>3.55</c:v>
                </c:pt>
              </c:numCache>
            </c:numRef>
          </c:val>
          <c:extLst>
            <c:ext xmlns:c16="http://schemas.microsoft.com/office/drawing/2014/chart" uri="{C3380CC4-5D6E-409C-BE32-E72D297353CC}">
              <c16:uniqueId val="{00000009-7562-4527-AAEA-6EC15C1B298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6388</c:v>
                </c:pt>
                <c:pt idx="5">
                  <c:v>6359</c:v>
                </c:pt>
                <c:pt idx="8">
                  <c:v>6479</c:v>
                </c:pt>
                <c:pt idx="11">
                  <c:v>6445</c:v>
                </c:pt>
                <c:pt idx="14">
                  <c:v>6376</c:v>
                </c:pt>
              </c:numCache>
            </c:numRef>
          </c:val>
          <c:extLst>
            <c:ext xmlns:c16="http://schemas.microsoft.com/office/drawing/2014/chart" uri="{C3380CC4-5D6E-409C-BE32-E72D297353CC}">
              <c16:uniqueId val="{00000000-D60A-44E7-A41E-A7A86D27337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60A-44E7-A41E-A7A86D27337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18</c:v>
                </c:pt>
                <c:pt idx="3">
                  <c:v>20</c:v>
                </c:pt>
                <c:pt idx="6">
                  <c:v>15</c:v>
                </c:pt>
                <c:pt idx="9">
                  <c:v>15</c:v>
                </c:pt>
                <c:pt idx="12">
                  <c:v>13</c:v>
                </c:pt>
              </c:numCache>
            </c:numRef>
          </c:val>
          <c:extLst>
            <c:ext xmlns:c16="http://schemas.microsoft.com/office/drawing/2014/chart" uri="{C3380CC4-5D6E-409C-BE32-E72D297353CC}">
              <c16:uniqueId val="{00000002-D60A-44E7-A41E-A7A86D27337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240</c:v>
                </c:pt>
                <c:pt idx="3">
                  <c:v>356</c:v>
                </c:pt>
                <c:pt idx="6">
                  <c:v>282</c:v>
                </c:pt>
                <c:pt idx="9">
                  <c:v>283</c:v>
                </c:pt>
                <c:pt idx="12">
                  <c:v>293</c:v>
                </c:pt>
              </c:numCache>
            </c:numRef>
          </c:val>
          <c:extLst>
            <c:ext xmlns:c16="http://schemas.microsoft.com/office/drawing/2014/chart" uri="{C3380CC4-5D6E-409C-BE32-E72D297353CC}">
              <c16:uniqueId val="{00000003-D60A-44E7-A41E-A7A86D27337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953</c:v>
                </c:pt>
                <c:pt idx="3">
                  <c:v>1048</c:v>
                </c:pt>
                <c:pt idx="6">
                  <c:v>1115</c:v>
                </c:pt>
                <c:pt idx="9">
                  <c:v>1175</c:v>
                </c:pt>
                <c:pt idx="12">
                  <c:v>1230</c:v>
                </c:pt>
              </c:numCache>
            </c:numRef>
          </c:val>
          <c:extLst>
            <c:ext xmlns:c16="http://schemas.microsoft.com/office/drawing/2014/chart" uri="{C3380CC4-5D6E-409C-BE32-E72D297353CC}">
              <c16:uniqueId val="{00000004-D60A-44E7-A41E-A7A86D27337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0A-44E7-A41E-A7A86D27337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60A-44E7-A41E-A7A86D27337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5377</c:v>
                </c:pt>
                <c:pt idx="3">
                  <c:v>5064</c:v>
                </c:pt>
                <c:pt idx="6">
                  <c:v>4807</c:v>
                </c:pt>
                <c:pt idx="9">
                  <c:v>4626</c:v>
                </c:pt>
                <c:pt idx="12">
                  <c:v>4462</c:v>
                </c:pt>
              </c:numCache>
            </c:numRef>
          </c:val>
          <c:extLst>
            <c:ext xmlns:c16="http://schemas.microsoft.com/office/drawing/2014/chart" uri="{C3380CC4-5D6E-409C-BE32-E72D297353CC}">
              <c16:uniqueId val="{00000007-D60A-44E7-A41E-A7A86D27337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200</c:v>
                </c:pt>
                <c:pt idx="2">
                  <c:v>#N/A</c:v>
                </c:pt>
                <c:pt idx="3">
                  <c:v>#N/A</c:v>
                </c:pt>
                <c:pt idx="4">
                  <c:v>129</c:v>
                </c:pt>
                <c:pt idx="5">
                  <c:v>#N/A</c:v>
                </c:pt>
                <c:pt idx="6">
                  <c:v>#N/A</c:v>
                </c:pt>
                <c:pt idx="7">
                  <c:v>-260</c:v>
                </c:pt>
                <c:pt idx="8">
                  <c:v>#N/A</c:v>
                </c:pt>
                <c:pt idx="9">
                  <c:v>#N/A</c:v>
                </c:pt>
                <c:pt idx="10">
                  <c:v>-346</c:v>
                </c:pt>
                <c:pt idx="11">
                  <c:v>#N/A</c:v>
                </c:pt>
                <c:pt idx="12">
                  <c:v>#N/A</c:v>
                </c:pt>
                <c:pt idx="13">
                  <c:v>-378</c:v>
                </c:pt>
                <c:pt idx="14">
                  <c:v>#N/A</c:v>
                </c:pt>
              </c:numCache>
            </c:numRef>
          </c:val>
          <c:smooth val="0"/>
          <c:extLst>
            <c:ext xmlns:c16="http://schemas.microsoft.com/office/drawing/2014/chart" uri="{C3380CC4-5D6E-409C-BE32-E72D297353CC}">
              <c16:uniqueId val="{00000008-D60A-44E7-A41E-A7A86D27337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66074</c:v>
                </c:pt>
                <c:pt idx="5">
                  <c:v>65640</c:v>
                </c:pt>
                <c:pt idx="8">
                  <c:v>64924</c:v>
                </c:pt>
                <c:pt idx="11">
                  <c:v>64742</c:v>
                </c:pt>
                <c:pt idx="14">
                  <c:v>63591</c:v>
                </c:pt>
              </c:numCache>
            </c:numRef>
          </c:val>
          <c:extLst>
            <c:ext xmlns:c16="http://schemas.microsoft.com/office/drawing/2014/chart" uri="{C3380CC4-5D6E-409C-BE32-E72D297353CC}">
              <c16:uniqueId val="{00000000-3AF7-45D6-800A-F0DAA1F7679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14702</c:v>
                </c:pt>
                <c:pt idx="5">
                  <c:v>15011</c:v>
                </c:pt>
                <c:pt idx="8">
                  <c:v>16315</c:v>
                </c:pt>
                <c:pt idx="11">
                  <c:v>15696</c:v>
                </c:pt>
                <c:pt idx="14">
                  <c:v>15182</c:v>
                </c:pt>
              </c:numCache>
            </c:numRef>
          </c:val>
          <c:extLst>
            <c:ext xmlns:c16="http://schemas.microsoft.com/office/drawing/2014/chart" uri="{C3380CC4-5D6E-409C-BE32-E72D297353CC}">
              <c16:uniqueId val="{00000001-3AF7-45D6-800A-F0DAA1F7679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10342</c:v>
                </c:pt>
                <c:pt idx="5">
                  <c:v>10560</c:v>
                </c:pt>
                <c:pt idx="8">
                  <c:v>12401</c:v>
                </c:pt>
                <c:pt idx="11">
                  <c:v>12856</c:v>
                </c:pt>
                <c:pt idx="14">
                  <c:v>12858</c:v>
                </c:pt>
              </c:numCache>
            </c:numRef>
          </c:val>
          <c:extLst>
            <c:ext xmlns:c16="http://schemas.microsoft.com/office/drawing/2014/chart" uri="{C3380CC4-5D6E-409C-BE32-E72D297353CC}">
              <c16:uniqueId val="{00000002-3AF7-45D6-800A-F0DAA1F7679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AF7-45D6-800A-F0DAA1F7679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AF7-45D6-800A-F0DAA1F7679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538</c:v>
                </c:pt>
                <c:pt idx="3">
                  <c:v>590</c:v>
                </c:pt>
                <c:pt idx="6">
                  <c:v>256</c:v>
                </c:pt>
                <c:pt idx="9">
                  <c:v>269</c:v>
                </c:pt>
                <c:pt idx="12">
                  <c:v>269</c:v>
                </c:pt>
              </c:numCache>
            </c:numRef>
          </c:val>
          <c:extLst>
            <c:ext xmlns:c16="http://schemas.microsoft.com/office/drawing/2014/chart" uri="{C3380CC4-5D6E-409C-BE32-E72D297353CC}">
              <c16:uniqueId val="{00000005-3AF7-45D6-800A-F0DAA1F7679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9110</c:v>
                </c:pt>
                <c:pt idx="3">
                  <c:v>8850</c:v>
                </c:pt>
                <c:pt idx="6">
                  <c:v>9317</c:v>
                </c:pt>
                <c:pt idx="9">
                  <c:v>9958</c:v>
                </c:pt>
                <c:pt idx="12">
                  <c:v>10528</c:v>
                </c:pt>
              </c:numCache>
            </c:numRef>
          </c:val>
          <c:extLst>
            <c:ext xmlns:c16="http://schemas.microsoft.com/office/drawing/2014/chart" uri="{C3380CC4-5D6E-409C-BE32-E72D297353CC}">
              <c16:uniqueId val="{00000006-3AF7-45D6-800A-F0DAA1F7679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3348</c:v>
                </c:pt>
                <c:pt idx="3">
                  <c:v>3000</c:v>
                </c:pt>
                <c:pt idx="6">
                  <c:v>2825</c:v>
                </c:pt>
                <c:pt idx="9">
                  <c:v>2795</c:v>
                </c:pt>
                <c:pt idx="12">
                  <c:v>2903</c:v>
                </c:pt>
              </c:numCache>
            </c:numRef>
          </c:val>
          <c:extLst>
            <c:ext xmlns:c16="http://schemas.microsoft.com/office/drawing/2014/chart" uri="{C3380CC4-5D6E-409C-BE32-E72D297353CC}">
              <c16:uniqueId val="{00000007-3AF7-45D6-800A-F0DAA1F7679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14467</c:v>
                </c:pt>
                <c:pt idx="3">
                  <c:v>15013</c:v>
                </c:pt>
                <c:pt idx="6">
                  <c:v>15172</c:v>
                </c:pt>
                <c:pt idx="9">
                  <c:v>16036</c:v>
                </c:pt>
                <c:pt idx="12">
                  <c:v>16670</c:v>
                </c:pt>
              </c:numCache>
            </c:numRef>
          </c:val>
          <c:extLst>
            <c:ext xmlns:c16="http://schemas.microsoft.com/office/drawing/2014/chart" uri="{C3380CC4-5D6E-409C-BE32-E72D297353CC}">
              <c16:uniqueId val="{00000008-3AF7-45D6-800A-F0DAA1F7679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1917</c:v>
                </c:pt>
                <c:pt idx="3">
                  <c:v>609</c:v>
                </c:pt>
                <c:pt idx="6">
                  <c:v>1033</c:v>
                </c:pt>
                <c:pt idx="9">
                  <c:v>833</c:v>
                </c:pt>
                <c:pt idx="12">
                  <c:v>800</c:v>
                </c:pt>
              </c:numCache>
            </c:numRef>
          </c:val>
          <c:extLst>
            <c:ext xmlns:c16="http://schemas.microsoft.com/office/drawing/2014/chart" uri="{C3380CC4-5D6E-409C-BE32-E72D297353CC}">
              <c16:uniqueId val="{00000009-3AF7-45D6-800A-F0DAA1F7679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43453</c:v>
                </c:pt>
                <c:pt idx="3">
                  <c:v>44174</c:v>
                </c:pt>
                <c:pt idx="6">
                  <c:v>41353</c:v>
                </c:pt>
                <c:pt idx="9">
                  <c:v>39007</c:v>
                </c:pt>
                <c:pt idx="12">
                  <c:v>38039</c:v>
                </c:pt>
              </c:numCache>
            </c:numRef>
          </c:val>
          <c:extLst>
            <c:ext xmlns:c16="http://schemas.microsoft.com/office/drawing/2014/chart" uri="{C3380CC4-5D6E-409C-BE32-E72D297353CC}">
              <c16:uniqueId val="{0000000A-3AF7-45D6-800A-F0DAA1F7679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AF7-45D6-800A-F0DAA1F7679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3303</c:v>
                </c:pt>
                <c:pt idx="1">
                  <c:v>3605</c:v>
                </c:pt>
                <c:pt idx="2">
                  <c:v>3458</c:v>
                </c:pt>
              </c:numCache>
            </c:numRef>
          </c:val>
          <c:extLst>
            <c:ext xmlns:c16="http://schemas.microsoft.com/office/drawing/2014/chart" uri="{C3380CC4-5D6E-409C-BE32-E72D297353CC}">
              <c16:uniqueId val="{00000000-DEFE-4AF7-8228-20DF63DF11F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2883</c:v>
                </c:pt>
                <c:pt idx="1">
                  <c:v>3034</c:v>
                </c:pt>
                <c:pt idx="2">
                  <c:v>3486</c:v>
                </c:pt>
              </c:numCache>
            </c:numRef>
          </c:val>
          <c:extLst>
            <c:ext xmlns:c16="http://schemas.microsoft.com/office/drawing/2014/chart" uri="{C3380CC4-5D6E-409C-BE32-E72D297353CC}">
              <c16:uniqueId val="{00000001-DEFE-4AF7-8228-20DF63DF11F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3460</c:v>
                </c:pt>
                <c:pt idx="1">
                  <c:v>3445</c:v>
                </c:pt>
                <c:pt idx="2">
                  <c:v>3510</c:v>
                </c:pt>
              </c:numCache>
            </c:numRef>
          </c:val>
          <c:extLst>
            <c:ext xmlns:c16="http://schemas.microsoft.com/office/drawing/2014/chart" uri="{C3380CC4-5D6E-409C-BE32-E72D297353CC}">
              <c16:uniqueId val="{00000002-DEFE-4AF7-8228-20DF63DF11F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{3C8BB8F1-D1F8-45B4-A8D9-B38526EFFB26}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8D3-467F-B1C6-D596A98D6F5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{AB4C7F2F-8DAD-4155-AEBD-427457AFC9D0}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D3-467F-B1C6-D596A98D6F5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{0913E97F-A091-4675-8408-2F3604229CAA}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D3-467F-B1C6-D596A98D6F5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{E83025BB-6B28-4BFD-8ABB-F89705644DC1}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D3-467F-B1C6-D596A98D6F5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{744927C8-DA19-414E-B4D2-22785B885797}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D3-467F-B1C6-D596A98D6F5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{8250A2EB-4D07-49C2-AEC7-C6BB64FA9869}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8D3-467F-B1C6-D596A98D6F5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{36B6B6B8-87BD-4E45-A65F-D7F142458D24}</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8D3-467F-B1C6-D596A98D6F5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{55E8A4D0-7FD9-4522-A68A-EE1C02C4F781}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8D3-467F-B1C6-D596A98D6F5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{B812E4BC-BEEC-4736-9B29-C0255712958C}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8D3-467F-B1C6-D596A98D6F5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59.2</c:v>
                </c:pt>
                <c:pt idx="8">
                  <c:v>60.4</c:v>
                </c:pt>
                <c:pt idx="16">
                  <c:v>62.3</c:v>
                </c:pt>
                <c:pt idx="24">
                  <c:v>63.4</c:v>
                </c:pt>
                <c:pt idx="32">
                  <c:v>64.8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8D3-467F-B1C6-D596A98D6F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{C75D7951-3249-4FC7-979F-5707AAC58E11}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8D3-467F-B1C6-D596A98D6F5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{2BA9C219-41A1-46F6-8F6F-DA6C1ED75900}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D3-467F-B1C6-D596A98D6F5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{C31F7DAD-0E4F-4DA2-94A6-F0E8B484AD65}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D3-467F-B1C6-D596A98D6F5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{956AAEC7-F3DE-4215-A127-3444D552D924}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D3-467F-B1C6-D596A98D6F5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{80E1B601-818F-419D-9904-055044ADC8EC}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D3-467F-B1C6-D596A98D6F5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{E28CDF13-60D1-4458-8A47-5722FF1F5246}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8D3-467F-B1C6-D596A98D6F5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{AA8E2405-70CA-49A3-9243-077ECC498053}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8D3-467F-B1C6-D596A98D6F5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{13C2F159-A8A6-49E4-A59E-816CCE24B725}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8D3-467F-B1C6-D596A98D6F5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{F9E73162-A646-4DEA-9007-A48BBC60C697}</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8D3-467F-B1C6-D596A98D6F5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60.2</c:v>
                </c:pt>
                <c:pt idx="8">
                  <c:v>61</c:v>
                </c:pt>
                <c:pt idx="16">
                  <c:v>62.1</c:v>
                </c:pt>
                <c:pt idx="24">
                  <c:v>62.9</c:v>
                </c:pt>
                <c:pt idx="32">
                  <c:v>64.2</c:v>
                </c:pt>
              </c:numCache>
            </c:numRef>
          </c:xVal>
          <c:yVal>
            <c:numRef>
              <c:f>公会計指標分析・財政指標組合せ分析表!$BP$55:$DC$55</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78D3-467F-B1C6-D596A98D6F51}"/>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{AC769F65-3013-49C4-AE88-54B42E3AD0FD}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4DF-4717-AF04-5E7B43423AD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{6B78F0BE-6FE9-4FD9-8C26-AF92AA1EA2E2}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4DF-4717-AF04-5E7B43423AD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{D7FD6CAA-BE1A-4180-9CF1-8209FE4A262E}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4DF-4717-AF04-5E7B43423AD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{F25D508F-1793-4380-BF57-6F1236AA06A4}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4DF-4717-AF04-5E7B43423AD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{45080BFA-0B7F-4D3F-9B44-332CEC341B32}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4DF-4717-AF04-5E7B43423AD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{441F9815-4F05-4ACD-9819-8D5A4625170B}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4DF-4717-AF04-5E7B43423AD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{A4EE3EC9-9203-412E-AF99-A26D416BE435}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4DF-4717-AF04-5E7B43423AD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{1777B6F8-279A-46EF-8A84-C6165CC2EC6C}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4DF-4717-AF04-5E7B43423AD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{CE9CA4C2-A8AA-4677-A6C1-C67C02FCCC9F}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4DF-4717-AF04-5E7B43423AD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1.1000000000000001</c:v>
                </c:pt>
                <c:pt idx="8">
                  <c:v>0.6</c:v>
                </c:pt>
                <c:pt idx="16">
                  <c:v>0</c:v>
                </c:pt>
                <c:pt idx="24">
                  <c:v>-0.4</c:v>
                </c:pt>
                <c:pt idx="32">
                  <c:v>-1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14DF-4717-AF04-5E7B43423AD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{013D4883-5220-45A4-B8D4-284BAA6262A0}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4DF-4717-AF04-5E7B43423AD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{1BA207F8-1129-4585-806A-C14E2053520D}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4DF-4717-AF04-5E7B43423AD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{F88C782A-9076-4CE5-94EA-7128612F9D2E}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4DF-4717-AF04-5E7B43423AD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{8420ED62-1AC6-48E9-B307-988EC7E93B07}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4DF-4717-AF04-5E7B43423AD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{0D1EB59E-2B98-40F6-8DBE-C0026BA37D02}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4DF-4717-AF04-5E7B43423AD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{9D0E61AC-55A6-48B7-84F4-0A763C900C6A}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4DF-4717-AF04-5E7B43423AD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{D6DA4BFD-B571-4E5E-8C78-F899BC10D507}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4DF-4717-AF04-5E7B43423AD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{6082D7F8-C4A3-46B2-A372-00B3710B24F3}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4DF-4717-AF04-5E7B43423AD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{56B6511E-03CB-441B-8D2E-5E1926561668}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4DF-4717-AF04-5E7B43423AD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3.6</c:v>
                </c:pt>
                <c:pt idx="24">
                  <c:v>3.6</c:v>
                </c:pt>
                <c:pt idx="32">
                  <c:v>3.7</c:v>
                </c:pt>
              </c:numCache>
            </c:numRef>
          </c:xVal>
          <c:yVal>
            <c:numRef>
              <c:f>公会計指標分析・財政指標組合せ分析表!$BP$77:$DC$77</c:f>
              <c:numCache>
                <c:formatCode>#,##0.0;"▲ "#,##0.0</c:formatCode>
                <c:ptCount val="40"/>
                <c:pt idx="0">
                  <c:v>11.2</c:v>
                </c:pt>
                <c:pt idx="8">
                  <c:v>7.1</c:v>
                </c:pt>
                <c:pt idx="16">
                  <c:v>5</c:v>
                </c:pt>
                <c:pt idx="24">
                  <c:v>0.1</c:v>
                </c:pt>
                <c:pt idx="32">
                  <c:v>0</c:v>
                </c:pt>
              </c:numCache>
            </c:numRef>
          </c:yVal>
          <c:smooth val="0"/>
          <c:extLst>
            <c:ext xmlns:c16="http://schemas.microsoft.com/office/drawing/2014/chart" uri="{C3380CC4-5D6E-409C-BE32-E72D297353CC}">
              <c16:uniqueId val="{00000013-14DF-4717-AF04-5E7B43423AD7}"/>
            </c:ext>
          </c:extLst>
        </c:ser>
        <c:dLbls>
          <c:showLegendKey val="0"/>
          <c:showVal val="1"/>
          <c:showCatName val="0"/>
          <c:showSerName val="0"/>
          <c:showPercent val="0"/>
          <c:showBubbleSize val="0"/>
        </c:dLbls>
        <c:axId val="84219776"/>
        <c:axId val="84234240"/>
      </c:scatterChart>
      <c:valAx>
        <c:axId val="84219776"/>
        <c:scaling>
          <c:orientation val="maxMin"/>
          <c:max val="3.8000000000000003"/>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13.xml.rels>&#65279;<?xml version="1.0" encoding="utf-8" standalone="yes"?>
<Relationships xmlns="http://schemas.openxmlformats.org/package/2006/relationships">
  <Relationship Id="rId2" Type="http://schemas.openxmlformats.org/officeDocument/2006/relationships/chart" Target="../charts/chart8.xml" />
  <Relationship Id="rId1" Type="http://schemas.openxmlformats.org/officeDocument/2006/relationships/chart" Target="../charts/chart7.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一般会計等における元利償還金等は、平成</a:t>
          </a:r>
          <a:r>
            <a:rPr kumimoji="1" lang="en-US" altLang="ja-JP" sz="1100" b="0" i="0" baseline="0">
              <a:solidFill>
                <a:schemeClr val="dk1"/>
              </a:solidFill>
              <a:effectLst/>
              <a:latin typeface="+mn-lt"/>
              <a:ea typeface="+mn-ea"/>
              <a:cs typeface="+mn-cs"/>
            </a:rPr>
            <a:t>24</a:t>
          </a:r>
          <a:r>
            <a:rPr kumimoji="1" lang="ja-JP" altLang="ja-JP" sz="1100" b="0" i="0" baseline="0">
              <a:solidFill>
                <a:schemeClr val="dk1"/>
              </a:solidFill>
              <a:effectLst/>
              <a:latin typeface="+mn-lt"/>
              <a:ea typeface="+mn-ea"/>
              <a:cs typeface="+mn-cs"/>
            </a:rPr>
            <a:t>年債の償還終了による元利償還金の減少等により、</a:t>
          </a:r>
          <a:r>
            <a:rPr kumimoji="1" lang="en-US" altLang="ja-JP" sz="1100" b="0" i="0" baseline="0">
              <a:solidFill>
                <a:schemeClr val="dk1"/>
              </a:solidFill>
              <a:effectLst/>
              <a:latin typeface="+mn-lt"/>
              <a:ea typeface="+mn-ea"/>
              <a:cs typeface="+mn-cs"/>
            </a:rPr>
            <a:t>101,000</a:t>
          </a:r>
          <a:r>
            <a:rPr kumimoji="1" lang="ja-JP" altLang="ja-JP" sz="1100" b="0" i="0" baseline="0">
              <a:solidFill>
                <a:schemeClr val="dk1"/>
              </a:solidFill>
              <a:effectLst/>
              <a:latin typeface="+mn-lt"/>
              <a:ea typeface="+mn-ea"/>
              <a:cs typeface="+mn-cs"/>
            </a:rPr>
            <a:t>千円の減少、算入公債費等については、</a:t>
          </a:r>
          <a:r>
            <a:rPr kumimoji="1" lang="en-US" altLang="ja-JP" sz="1100" b="0" i="0" baseline="0">
              <a:solidFill>
                <a:schemeClr val="dk1"/>
              </a:solidFill>
              <a:effectLst/>
              <a:latin typeface="+mn-lt"/>
              <a:ea typeface="+mn-ea"/>
              <a:cs typeface="+mn-cs"/>
            </a:rPr>
            <a:t>69,000</a:t>
          </a:r>
          <a:r>
            <a:rPr kumimoji="1" lang="ja-JP" altLang="ja-JP" sz="1100" b="0" i="0" baseline="0">
              <a:solidFill>
                <a:schemeClr val="dk1"/>
              </a:solidFill>
              <a:effectLst/>
              <a:latin typeface="+mn-lt"/>
              <a:ea typeface="+mn-ea"/>
              <a:cs typeface="+mn-cs"/>
            </a:rPr>
            <a:t>千円の減少となりました。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これにより実質公債費比率の分子は、前年度から、</a:t>
          </a:r>
          <a:r>
            <a:rPr kumimoji="1" lang="en-US" altLang="ja-JP" sz="1100" b="0" i="0" baseline="0">
              <a:solidFill>
                <a:schemeClr val="dk1"/>
              </a:solidFill>
              <a:effectLst/>
              <a:latin typeface="+mn-lt"/>
              <a:ea typeface="+mn-ea"/>
              <a:cs typeface="+mn-cs"/>
            </a:rPr>
            <a:t>32,000</a:t>
          </a:r>
          <a:r>
            <a:rPr kumimoji="1" lang="ja-JP" altLang="ja-JP" sz="1100" b="0" i="0" baseline="0">
              <a:solidFill>
                <a:schemeClr val="dk1"/>
              </a:solidFill>
              <a:effectLst/>
              <a:latin typeface="+mn-lt"/>
              <a:ea typeface="+mn-ea"/>
              <a:cs typeface="+mn-cs"/>
            </a:rPr>
            <a:t>千円の減となり、実質公債費比率は、▲</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％となりました。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引き続き、市債に大きく頼ることのない財政運営に努めていきます。</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（Ａ）償還額が地方債発行額を上回ったことにより、地方債の現在高が</a:t>
          </a:r>
          <a:r>
            <a:rPr kumimoji="1" lang="en-US" altLang="ja-JP" sz="1100" b="0" i="0" baseline="0">
              <a:solidFill>
                <a:schemeClr val="dk1"/>
              </a:solidFill>
              <a:effectLst/>
              <a:latin typeface="+mn-lt"/>
              <a:ea typeface="+mn-ea"/>
              <a:cs typeface="+mn-cs"/>
            </a:rPr>
            <a:t>9.7</a:t>
          </a:r>
          <a:r>
            <a:rPr kumimoji="1" lang="ja-JP" altLang="ja-JP" sz="1100" b="0" i="0" baseline="0">
              <a:solidFill>
                <a:schemeClr val="dk1"/>
              </a:solidFill>
              <a:effectLst/>
              <a:latin typeface="+mn-lt"/>
              <a:ea typeface="+mn-ea"/>
              <a:cs typeface="+mn-cs"/>
            </a:rPr>
            <a:t>億円減少したものの、</a:t>
          </a:r>
          <a:r>
            <a:rPr kumimoji="1" lang="ja-JP" altLang="en-US" sz="1100" b="0" i="0" baseline="0">
              <a:solidFill>
                <a:schemeClr val="dk1"/>
              </a:solidFill>
              <a:effectLst/>
              <a:latin typeface="+mn-lt"/>
              <a:ea typeface="+mn-ea"/>
              <a:cs typeface="+mn-cs"/>
            </a:rPr>
            <a:t>公営企業債等繰入見込み額</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等により、将来負担額の合計は</a:t>
          </a:r>
          <a:r>
            <a:rPr kumimoji="1" lang="en-US" altLang="ja-JP" sz="1100" b="0" i="0" baseline="0">
              <a:solidFill>
                <a:schemeClr val="dk1"/>
              </a:solidFill>
              <a:effectLst/>
              <a:latin typeface="+mn-lt"/>
              <a:ea typeface="+mn-ea"/>
              <a:cs typeface="+mn-cs"/>
            </a:rPr>
            <a:t>3.1</a:t>
          </a:r>
          <a:r>
            <a:rPr kumimoji="1" lang="ja-JP" altLang="ja-JP" sz="1100" b="0" i="0" baseline="0">
              <a:solidFill>
                <a:schemeClr val="dk1"/>
              </a:solidFill>
              <a:effectLst/>
              <a:latin typeface="+mn-lt"/>
              <a:ea typeface="+mn-ea"/>
              <a:cs typeface="+mn-cs"/>
            </a:rPr>
            <a:t>億円</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しました。</a:t>
          </a:r>
          <a:endParaRPr kumimoji="1" lang="en-US" altLang="ja-JP" sz="1100" b="0" i="0" baseline="0">
            <a:solidFill>
              <a:schemeClr val="dk1"/>
            </a:solidFill>
            <a:effectLst/>
            <a:latin typeface="+mn-lt"/>
            <a:ea typeface="+mn-ea"/>
            <a:cs typeface="+mn-cs"/>
          </a:endParaRPr>
        </a:p>
        <a:p>
          <a:pPr eaLnBrk="1" fontAlgn="auto" latinLnBrk="0" hangingPunct="1"/>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（Ｂ）充当可能財源等は、</a:t>
          </a:r>
          <a:r>
            <a:rPr kumimoji="1" lang="en-US" altLang="ja-JP" sz="1100" b="0" i="0" baseline="0">
              <a:solidFill>
                <a:schemeClr val="dk1"/>
              </a:solidFill>
              <a:effectLst/>
              <a:latin typeface="+mn-lt"/>
              <a:ea typeface="+mn-ea"/>
              <a:cs typeface="+mn-cs"/>
            </a:rPr>
            <a:t>16.6</a:t>
          </a:r>
          <a:r>
            <a:rPr kumimoji="1" lang="ja-JP" altLang="ja-JP" sz="1100" b="0" i="0" baseline="0">
              <a:solidFill>
                <a:schemeClr val="dk1"/>
              </a:solidFill>
              <a:effectLst/>
              <a:latin typeface="+mn-lt"/>
              <a:ea typeface="+mn-ea"/>
              <a:cs typeface="+mn-cs"/>
            </a:rPr>
            <a:t>億円</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し、将来負担比率の分子は▲</a:t>
          </a:r>
          <a:r>
            <a:rPr kumimoji="1" lang="en-US" altLang="ja-JP" sz="1100" b="0" i="0" baseline="0">
              <a:solidFill>
                <a:schemeClr val="dk1"/>
              </a:solidFill>
              <a:effectLst/>
              <a:latin typeface="+mn-lt"/>
              <a:ea typeface="+mn-ea"/>
              <a:cs typeface="+mn-cs"/>
            </a:rPr>
            <a:t>224</a:t>
          </a:r>
          <a:r>
            <a:rPr kumimoji="1" lang="ja-JP" altLang="ja-JP" sz="1100" b="0" i="0" baseline="0">
              <a:solidFill>
                <a:schemeClr val="dk1"/>
              </a:solidFill>
              <a:effectLst/>
              <a:latin typeface="+mn-lt"/>
              <a:ea typeface="+mn-ea"/>
              <a:cs typeface="+mn-cs"/>
            </a:rPr>
            <a:t>億円となり、充当可能財源等が将来負担額を上回ったため、将来負担比率は、算出されませんでした。</a:t>
          </a:r>
          <a:endParaRPr kumimoji="1" lang="en-US" altLang="ja-JP" sz="1100" b="0" i="0" baseline="0">
            <a:solidFill>
              <a:schemeClr val="dk1"/>
            </a:solidFill>
            <a:effectLst/>
            <a:latin typeface="+mn-lt"/>
            <a:ea typeface="+mn-ea"/>
            <a:cs typeface="+mn-cs"/>
          </a:endParaRPr>
        </a:p>
        <a:p>
          <a:pPr eaLnBrk="1" fontAlgn="auto" latinLnBrk="0" hangingPunct="1"/>
          <a:endParaRPr lang="ja-JP" altLang="ja-JP" sz="1400">
            <a:effectLst/>
          </a:endParaRPr>
        </a:p>
        <a:p>
          <a:r>
            <a:rPr kumimoji="1" lang="ja-JP" altLang="ja-JP" sz="1100" b="0" i="0" baseline="0">
              <a:solidFill>
                <a:schemeClr val="dk1"/>
              </a:solidFill>
              <a:effectLst/>
              <a:latin typeface="+mn-lt"/>
              <a:ea typeface="+mn-ea"/>
              <a:cs typeface="+mn-cs"/>
            </a:rPr>
            <a:t>　今後も将来世代に負担を先送りしない財政運営に努めていきます。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京都府宇治市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基金全体の令和</a:t>
          </a:r>
          <a:r>
            <a:rPr kumimoji="1" lang="en-US" altLang="ja-JP" sz="1400">
              <a:solidFill>
                <a:schemeClr val="dk1"/>
              </a:solidFill>
              <a:effectLst/>
              <a:latin typeface="+mn-lt"/>
              <a:ea typeface="+mn-ea"/>
              <a:cs typeface="+mn-cs"/>
            </a:rPr>
            <a:t>5</a:t>
          </a:r>
          <a:r>
            <a:rPr kumimoji="1" lang="ja-JP" altLang="ja-JP" sz="1400">
              <a:solidFill>
                <a:schemeClr val="dk1"/>
              </a:solidFill>
              <a:effectLst/>
              <a:latin typeface="+mn-lt"/>
              <a:ea typeface="+mn-ea"/>
              <a:cs typeface="+mn-cs"/>
            </a:rPr>
            <a:t>年度末現在高は、</a:t>
          </a:r>
          <a:r>
            <a:rPr kumimoji="1" lang="en-US" altLang="ja-JP" sz="1400">
              <a:solidFill>
                <a:schemeClr val="dk1"/>
              </a:solidFill>
              <a:effectLst/>
              <a:latin typeface="+mn-lt"/>
              <a:ea typeface="+mn-ea"/>
              <a:cs typeface="+mn-cs"/>
            </a:rPr>
            <a:t>10,454</a:t>
          </a:r>
          <a:r>
            <a:rPr kumimoji="1" lang="ja-JP" altLang="ja-JP" sz="1400">
              <a:solidFill>
                <a:schemeClr val="dk1"/>
              </a:solidFill>
              <a:effectLst/>
              <a:latin typeface="+mn-lt"/>
              <a:ea typeface="+mn-ea"/>
              <a:cs typeface="+mn-cs"/>
            </a:rPr>
            <a:t>百万円で、前年度から</a:t>
          </a:r>
          <a:r>
            <a:rPr kumimoji="1" lang="en-US" altLang="ja-JP" sz="1400">
              <a:solidFill>
                <a:schemeClr val="dk1"/>
              </a:solidFill>
              <a:effectLst/>
              <a:latin typeface="+mn-lt"/>
              <a:ea typeface="+mn-ea"/>
              <a:cs typeface="+mn-cs"/>
            </a:rPr>
            <a:t>370</a:t>
          </a:r>
          <a:r>
            <a:rPr kumimoji="1" lang="ja-JP" altLang="ja-JP" sz="1400">
              <a:solidFill>
                <a:schemeClr val="dk1"/>
              </a:solidFill>
              <a:effectLst/>
              <a:latin typeface="+mn-lt"/>
              <a:ea typeface="+mn-ea"/>
              <a:cs typeface="+mn-cs"/>
            </a:rPr>
            <a:t>百万円の増額となりました。繰入については、将来のまちづくりのために宅地開発等協力寄附金等を原資とする公共施設等整備基金を</a:t>
          </a:r>
          <a:r>
            <a:rPr kumimoji="1" lang="en-US" altLang="ja-JP" sz="1400">
              <a:solidFill>
                <a:schemeClr val="dk1"/>
              </a:solidFill>
              <a:effectLst/>
              <a:latin typeface="+mn-lt"/>
              <a:ea typeface="+mn-ea"/>
              <a:cs typeface="+mn-cs"/>
            </a:rPr>
            <a:t>18</a:t>
          </a:r>
          <a:r>
            <a:rPr kumimoji="1" lang="ja-JP" altLang="ja-JP" sz="1400">
              <a:solidFill>
                <a:schemeClr val="dk1"/>
              </a:solidFill>
              <a:effectLst/>
              <a:latin typeface="+mn-lt"/>
              <a:ea typeface="+mn-ea"/>
              <a:cs typeface="+mn-cs"/>
            </a:rPr>
            <a:t>百万円、ふるさと納税寄附金を原資とするふるさと応援基金を</a:t>
          </a:r>
          <a:r>
            <a:rPr kumimoji="1" lang="en-US" altLang="ja-JP" sz="1400">
              <a:solidFill>
                <a:schemeClr val="dk1"/>
              </a:solidFill>
              <a:effectLst/>
              <a:latin typeface="+mn-lt"/>
              <a:ea typeface="+mn-ea"/>
              <a:cs typeface="+mn-cs"/>
            </a:rPr>
            <a:t>150</a:t>
          </a:r>
          <a:r>
            <a:rPr kumimoji="1" lang="ja-JP" altLang="ja-JP" sz="1400">
              <a:solidFill>
                <a:schemeClr val="dk1"/>
              </a:solidFill>
              <a:effectLst/>
              <a:latin typeface="+mn-lt"/>
              <a:ea typeface="+mn-ea"/>
              <a:cs typeface="+mn-cs"/>
            </a:rPr>
            <a:t>百万円を繰入れた一方で、決算剰余金等について、財政調整基金に</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百万円、減債基金は</a:t>
          </a:r>
          <a:r>
            <a:rPr kumimoji="1" lang="en-US" altLang="ja-JP" sz="1400">
              <a:solidFill>
                <a:schemeClr val="dk1"/>
              </a:solidFill>
              <a:effectLst/>
              <a:latin typeface="+mn-lt"/>
              <a:ea typeface="+mn-ea"/>
              <a:cs typeface="+mn-cs"/>
            </a:rPr>
            <a:t>452</a:t>
          </a:r>
          <a:r>
            <a:rPr kumimoji="1" lang="ja-JP" altLang="ja-JP" sz="1400">
              <a:solidFill>
                <a:schemeClr val="dk1"/>
              </a:solidFill>
              <a:effectLst/>
              <a:latin typeface="+mn-lt"/>
              <a:ea typeface="+mn-ea"/>
              <a:cs typeface="+mn-cs"/>
            </a:rPr>
            <a:t>百万円</a:t>
          </a:r>
          <a:r>
            <a:rPr kumimoji="1" lang="ja-JP" altLang="en-US" sz="1400">
              <a:solidFill>
                <a:schemeClr val="dk1"/>
              </a:solidFill>
              <a:effectLst/>
              <a:latin typeface="+mn-lt"/>
              <a:ea typeface="+mn-ea"/>
              <a:cs typeface="+mn-cs"/>
            </a:rPr>
            <a:t>、</a:t>
          </a:r>
          <a:r>
            <a:rPr kumimoji="1" lang="ja-JP" altLang="ja-JP" sz="1400">
              <a:solidFill>
                <a:schemeClr val="dk1"/>
              </a:solidFill>
              <a:effectLst/>
              <a:latin typeface="+mn-lt"/>
              <a:ea typeface="+mn-ea"/>
              <a:cs typeface="+mn-cs"/>
            </a:rPr>
            <a:t>寄付金等を財源として公共施設等整備基金に</a:t>
          </a:r>
          <a:r>
            <a:rPr kumimoji="1" lang="en-US" altLang="ja-JP" sz="1400">
              <a:solidFill>
                <a:schemeClr val="dk1"/>
              </a:solidFill>
              <a:effectLst/>
              <a:latin typeface="+mn-lt"/>
              <a:ea typeface="+mn-ea"/>
              <a:cs typeface="+mn-cs"/>
            </a:rPr>
            <a:t>90</a:t>
          </a:r>
          <a:r>
            <a:rPr kumimoji="1" lang="ja-JP" altLang="ja-JP" sz="1400">
              <a:solidFill>
                <a:schemeClr val="dk1"/>
              </a:solidFill>
              <a:effectLst/>
              <a:latin typeface="+mn-lt"/>
              <a:ea typeface="+mn-ea"/>
              <a:cs typeface="+mn-cs"/>
            </a:rPr>
            <a:t>百万円及びふるさと応援基金に</a:t>
          </a:r>
          <a:r>
            <a:rPr kumimoji="1" lang="en-US" altLang="ja-JP" sz="1400">
              <a:solidFill>
                <a:schemeClr val="dk1"/>
              </a:solidFill>
              <a:effectLst/>
              <a:latin typeface="+mn-lt"/>
              <a:ea typeface="+mn-ea"/>
              <a:cs typeface="+mn-cs"/>
            </a:rPr>
            <a:t>143</a:t>
          </a:r>
          <a:r>
            <a:rPr kumimoji="1" lang="ja-JP" altLang="ja-JP" sz="1400">
              <a:solidFill>
                <a:schemeClr val="dk1"/>
              </a:solidFill>
              <a:effectLst/>
              <a:latin typeface="+mn-lt"/>
              <a:ea typeface="+mn-ea"/>
              <a:cs typeface="+mn-cs"/>
            </a:rPr>
            <a:t>百万円を積み立てたことなどにより、基金全体として、</a:t>
          </a:r>
          <a:r>
            <a:rPr kumimoji="1" lang="en-US" altLang="ja-JP" sz="1400">
              <a:solidFill>
                <a:schemeClr val="dk1"/>
              </a:solidFill>
              <a:effectLst/>
              <a:latin typeface="+mn-lt"/>
              <a:ea typeface="+mn-ea"/>
              <a:cs typeface="+mn-cs"/>
            </a:rPr>
            <a:t>370</a:t>
          </a:r>
          <a:r>
            <a:rPr kumimoji="1" lang="ja-JP" altLang="ja-JP" sz="1400">
              <a:solidFill>
                <a:schemeClr val="dk1"/>
              </a:solidFill>
              <a:effectLst/>
              <a:latin typeface="+mn-lt"/>
              <a:ea typeface="+mn-ea"/>
              <a:cs typeface="+mn-cs"/>
            </a:rPr>
            <a:t>百万円増加しました。</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（基金全体合計額は百万円未満四捨五入）</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健全かつ持続可能な財政運営に努め、財政状況や基金目的等に応じた確保・活用を図ります。</a:t>
          </a:r>
          <a:endParaRPr lang="ja-JP" altLang="ja-JP" sz="1800">
            <a:effectLst/>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公共施設等整備基金：公共施設等を整備し、秩序ある都市づくりを推進する事業の資金に充てるため活用</a:t>
          </a:r>
          <a:endParaRPr kumimoji="1" lang="en-US" altLang="ja-JP" sz="1400">
            <a:solidFill>
              <a:schemeClr val="dk1"/>
            </a:solidFill>
            <a:effectLst/>
            <a:latin typeface="+mn-lt"/>
            <a:ea typeface="+mn-ea"/>
            <a:cs typeface="+mn-cs"/>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地域福祉振興基金：地域福祉の向上・推進を図る事業に活用</a:t>
          </a:r>
          <a:endParaRPr lang="ja-JP" altLang="ja-JP" sz="1800">
            <a:effectLst/>
          </a:endParaRPr>
        </a:p>
        <a:p>
          <a:r>
            <a:rPr kumimoji="1" lang="ja-JP" altLang="ja-JP" sz="1400">
              <a:solidFill>
                <a:schemeClr val="dk1"/>
              </a:solidFill>
              <a:effectLst/>
              <a:latin typeface="+mn-lt"/>
              <a:ea typeface="+mn-ea"/>
              <a:cs typeface="+mn-cs"/>
            </a:rPr>
            <a:t>　ふるさと応援基金：源氏物語のまちづくりのための事業、貴重な歴史的文化的遺産の保護及び活用のための事業、観光振興のための事業等に活用</a:t>
          </a:r>
          <a:endParaRPr lang="ja-JP" altLang="ja-JP" sz="1800">
            <a:effectLst/>
          </a:endParaRPr>
        </a:p>
        <a:p>
          <a:r>
            <a:rPr kumimoji="1" lang="ja-JP" altLang="ja-JP" sz="1400">
              <a:solidFill>
                <a:schemeClr val="dk1"/>
              </a:solidFill>
              <a:effectLst/>
              <a:latin typeface="+mn-lt"/>
              <a:ea typeface="+mn-ea"/>
              <a:cs typeface="+mn-cs"/>
            </a:rPr>
            <a:t>　高齢者活動基金</a:t>
          </a: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：高齢者の社会活動の推進のための事業に活用</a:t>
          </a:r>
          <a:endParaRPr lang="ja-JP" altLang="ja-JP" sz="1800">
            <a:effectLst/>
          </a:endParaRPr>
        </a:p>
        <a:p>
          <a:r>
            <a:rPr kumimoji="1" lang="ja-JP" altLang="ja-JP" sz="1400">
              <a:solidFill>
                <a:schemeClr val="dk1"/>
              </a:solidFill>
              <a:effectLst/>
              <a:latin typeface="+mn-lt"/>
              <a:ea typeface="+mn-ea"/>
              <a:cs typeface="+mn-cs"/>
            </a:rPr>
            <a:t>　社会福祉事業基金：社会福祉事業の推進のための事業に活用</a:t>
          </a:r>
          <a:endParaRPr kumimoji="1" lang="en-US" altLang="ja-JP" sz="1400">
            <a:solidFill>
              <a:schemeClr val="dk1"/>
            </a:solidFill>
            <a:effectLst/>
            <a:latin typeface="+mn-lt"/>
            <a:ea typeface="+mn-ea"/>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公共施設等整備基金：</a:t>
          </a:r>
          <a:r>
            <a:rPr kumimoji="1" lang="ja-JP" altLang="en-US" sz="1400">
              <a:solidFill>
                <a:schemeClr val="dk1"/>
              </a:solidFill>
              <a:effectLst/>
              <a:latin typeface="+mn-lt"/>
              <a:ea typeface="+mn-ea"/>
              <a:cs typeface="+mn-cs"/>
            </a:rPr>
            <a:t>一般財源による積立の増加</a:t>
          </a:r>
          <a:endParaRPr kumimoji="1" lang="en-US" altLang="ja-JP" sz="18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地域福祉振興基金：地域福祉センターの再整備事業に活用</a:t>
          </a:r>
          <a:endParaRPr lang="ja-JP" altLang="ja-JP" sz="1800">
            <a:effectLst/>
          </a:endParaRPr>
        </a:p>
        <a:p>
          <a:r>
            <a:rPr kumimoji="1" lang="ja-JP" altLang="ja-JP" sz="1400">
              <a:solidFill>
                <a:schemeClr val="dk1"/>
              </a:solidFill>
              <a:effectLst/>
              <a:latin typeface="+mn-lt"/>
              <a:ea typeface="+mn-ea"/>
              <a:cs typeface="+mn-cs"/>
            </a:rPr>
            <a:t>　ふるさと応援基金：源氏物語のまちづくりのための事業、貴重な歴史的文化的遺産の保護及び活用のための事業、観光振興のための事業等に活用する一方で、原資となるふるさと納税寄付分を積立</a:t>
          </a:r>
          <a:endParaRPr kumimoji="1" lang="en-US" altLang="ja-JP" sz="1400">
            <a:solidFill>
              <a:schemeClr val="dk1"/>
            </a:solidFill>
            <a:effectLst/>
            <a:latin typeface="+mn-lt"/>
            <a:ea typeface="+mn-ea"/>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健全かつ持続可能な財政運営に努めるなかで、事業目的に沿う活用を図ります。</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将来的な財政状況の変化に対応するため、決算剰余金等について積立を</a:t>
          </a:r>
          <a:r>
            <a:rPr kumimoji="1" lang="en-US" altLang="ja-JP" sz="1400">
              <a:solidFill>
                <a:schemeClr val="dk1"/>
              </a:solidFill>
              <a:effectLst/>
              <a:latin typeface="+mn-lt"/>
              <a:ea typeface="+mn-ea"/>
              <a:cs typeface="+mn-cs"/>
            </a:rPr>
            <a:t>2</a:t>
          </a:r>
          <a:r>
            <a:rPr kumimoji="1" lang="ja-JP" altLang="en-US" sz="1400">
              <a:solidFill>
                <a:schemeClr val="dk1"/>
              </a:solidFill>
              <a:effectLst/>
              <a:latin typeface="+mn-lt"/>
              <a:ea typeface="+mn-ea"/>
              <a:cs typeface="+mn-cs"/>
            </a:rPr>
            <a:t>百万円</a:t>
          </a:r>
          <a:r>
            <a:rPr kumimoji="1" lang="ja-JP" altLang="ja-JP" sz="1400">
              <a:solidFill>
                <a:schemeClr val="dk1"/>
              </a:solidFill>
              <a:effectLst/>
              <a:latin typeface="+mn-lt"/>
              <a:ea typeface="+mn-ea"/>
              <a:cs typeface="+mn-cs"/>
            </a:rPr>
            <a:t>実施</a:t>
          </a:r>
          <a:r>
            <a:rPr kumimoji="1" lang="ja-JP" altLang="en-US" sz="1400">
              <a:solidFill>
                <a:schemeClr val="dk1"/>
              </a:solidFill>
              <a:effectLst/>
              <a:latin typeface="+mn-lt"/>
              <a:ea typeface="+mn-ea"/>
              <a:cs typeface="+mn-cs"/>
            </a:rPr>
            <a:t>。また</a:t>
          </a:r>
          <a:r>
            <a:rPr kumimoji="1" lang="ja-JP" altLang="ja-JP" sz="1400">
              <a:solidFill>
                <a:schemeClr val="dk1"/>
              </a:solidFill>
              <a:effectLst/>
              <a:latin typeface="+mn-lt"/>
              <a:ea typeface="+mn-ea"/>
              <a:cs typeface="+mn-cs"/>
            </a:rPr>
            <a:t>財政状況の変化に対応するため、</a:t>
          </a:r>
          <a:r>
            <a:rPr kumimoji="1" lang="ja-JP" altLang="en-US" sz="1400">
              <a:solidFill>
                <a:schemeClr val="dk1"/>
              </a:solidFill>
              <a:effectLst/>
              <a:latin typeface="+mn-lt"/>
              <a:ea typeface="+mn-ea"/>
              <a:cs typeface="+mn-cs"/>
            </a:rPr>
            <a:t>取崩</a:t>
          </a:r>
          <a:r>
            <a:rPr kumimoji="1" lang="ja-JP" altLang="ja-JP" sz="1400">
              <a:solidFill>
                <a:schemeClr val="dk1"/>
              </a:solidFill>
              <a:effectLst/>
              <a:latin typeface="+mn-lt"/>
              <a:ea typeface="+mn-ea"/>
              <a:cs typeface="+mn-cs"/>
            </a:rPr>
            <a:t>を</a:t>
          </a:r>
          <a:r>
            <a:rPr kumimoji="1" lang="en-US" altLang="ja-JP" sz="1400">
              <a:solidFill>
                <a:schemeClr val="dk1"/>
              </a:solidFill>
              <a:effectLst/>
              <a:latin typeface="+mn-lt"/>
              <a:ea typeface="+mn-ea"/>
              <a:cs typeface="+mn-cs"/>
            </a:rPr>
            <a:t>150</a:t>
          </a:r>
          <a:r>
            <a:rPr kumimoji="1" lang="ja-JP" altLang="en-US" sz="1400">
              <a:solidFill>
                <a:schemeClr val="dk1"/>
              </a:solidFill>
              <a:effectLst/>
              <a:latin typeface="+mn-lt"/>
              <a:ea typeface="+mn-ea"/>
              <a:cs typeface="+mn-cs"/>
            </a:rPr>
            <a:t>百万円</a:t>
          </a:r>
          <a:r>
            <a:rPr kumimoji="1" lang="ja-JP" altLang="ja-JP" sz="1400">
              <a:solidFill>
                <a:schemeClr val="dk1"/>
              </a:solidFill>
              <a:effectLst/>
              <a:latin typeface="+mn-lt"/>
              <a:ea typeface="+mn-ea"/>
              <a:cs typeface="+mn-cs"/>
            </a:rPr>
            <a:t>実施したことにより、</a:t>
          </a:r>
          <a:r>
            <a:rPr kumimoji="1" lang="ja-JP" altLang="en-US" sz="1400">
              <a:solidFill>
                <a:schemeClr val="dk1"/>
              </a:solidFill>
              <a:effectLst/>
              <a:latin typeface="+mn-lt"/>
              <a:ea typeface="+mn-ea"/>
              <a:cs typeface="+mn-cs"/>
            </a:rPr>
            <a:t>合計では</a:t>
          </a:r>
          <a:r>
            <a:rPr kumimoji="1" lang="en-US" altLang="ja-JP" sz="1400">
              <a:solidFill>
                <a:schemeClr val="dk1"/>
              </a:solidFill>
              <a:effectLst/>
              <a:latin typeface="+mn-lt"/>
              <a:ea typeface="+mn-ea"/>
              <a:cs typeface="+mn-cs"/>
            </a:rPr>
            <a:t>147</a:t>
          </a:r>
          <a:r>
            <a:rPr kumimoji="1" lang="ja-JP" altLang="ja-JP" sz="1400">
              <a:solidFill>
                <a:schemeClr val="dk1"/>
              </a:solidFill>
              <a:effectLst/>
              <a:latin typeface="+mn-lt"/>
              <a:ea typeface="+mn-ea"/>
              <a:cs typeface="+mn-cs"/>
            </a:rPr>
            <a:t>百万円</a:t>
          </a:r>
          <a:r>
            <a:rPr kumimoji="1" lang="ja-JP" altLang="en-US" sz="1400">
              <a:solidFill>
                <a:schemeClr val="dk1"/>
              </a:solidFill>
              <a:effectLst/>
              <a:latin typeface="+mn-lt"/>
              <a:ea typeface="+mn-ea"/>
              <a:cs typeface="+mn-cs"/>
            </a:rPr>
            <a:t>減少</a:t>
          </a:r>
          <a:r>
            <a:rPr kumimoji="1" lang="ja-JP" altLang="ja-JP" sz="1400">
              <a:solidFill>
                <a:schemeClr val="dk1"/>
              </a:solidFill>
              <a:effectLst/>
              <a:latin typeface="+mn-lt"/>
              <a:ea typeface="+mn-ea"/>
              <a:cs typeface="+mn-cs"/>
            </a:rPr>
            <a:t>しました。</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景気後退による市税の大幅な減収や災害等の不測の事態に適切に備えるため、健全かつ持続可能な財政運営に努めることで、可能な限り基金の確保を図ります。</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将来的な公債費の償還に備え、</a:t>
          </a:r>
          <a:r>
            <a:rPr kumimoji="1" lang="en-US" altLang="ja-JP" sz="1400">
              <a:solidFill>
                <a:schemeClr val="dk1"/>
              </a:solidFill>
              <a:effectLst/>
              <a:latin typeface="+mn-lt"/>
              <a:ea typeface="+mn-ea"/>
              <a:cs typeface="+mn-cs"/>
            </a:rPr>
            <a:t>452</a:t>
          </a:r>
          <a:r>
            <a:rPr kumimoji="1" lang="ja-JP" altLang="ja-JP" sz="1400">
              <a:solidFill>
                <a:schemeClr val="dk1"/>
              </a:solidFill>
              <a:effectLst/>
              <a:latin typeface="+mn-lt"/>
              <a:ea typeface="+mn-ea"/>
              <a:cs typeface="+mn-cs"/>
            </a:rPr>
            <a:t>百万円増加しました。</a:t>
          </a:r>
          <a:endParaRPr lang="ja-JP" altLang="ja-JP" sz="1800">
            <a:effectLst/>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今後の金利変動等の公債費の償還リスクに適切に備えるため、健全かつ持続可能な財政運営に努めることで、可能な限り基金の確保を図ります。</a:t>
          </a:r>
          <a:endParaRPr lang="ja-JP" altLang="ja-JP" sz="18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3AAA281-119B-40E4-92BF-CADACD49E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D99C46B-174B-4882-897D-1ED35D05A2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F8FDC4F-D8E9-406A-9721-54B3B42D48A9}"/>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49F6ACC-436E-48DB-9B59-BC3950298958}"/>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02C15C2-E136-4F89-A68D-41F7D24429D2}"/>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BC1063D0-28E4-424B-814B-C4C56690B173}"/>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2B83C51-A6A9-423B-85CB-32D2BA3114E1}"/>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D9C4D76-BE97-4FC7-80F9-D7955BF926B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126E0C8D-BD5D-43D6-B6AB-B27FD6DFAA7C}"/>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0212DDF-43F0-400F-BCF0-EEE9C0AFDB4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5C39694-BA88-4DA6-8DF3-C6BF5E10568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B1EDF59-BE10-4F98-9494-F00577DE9066}"/>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CF4BA4E0-A975-47FE-996F-2F078726B67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99CF873A-081D-49A3-8690-1EFA635FDF4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70EEDDE5-3C09-4ABC-AB39-68EAA85E1734}"/>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D6EE9A57-2516-45D4-8AC6-C18319F1AEFC}"/>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5B17F5A-A40F-482E-BF5C-08197FEA905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11F01C21-3569-4136-85D5-4E5FE77DE71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0085627-FBE8-4940-AD1C-30814AD7035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593AB55D-724C-428E-BA59-93F4E24D4C3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43EF899-39DC-423B-88B7-5F8706B1CC3C}"/>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54997701-6C79-4383-B965-CBE72587E47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AD79F78-F73E-42BA-8CB4-9CDF1D3FA49F}"/>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3F7C6527-AB9F-4EE3-8AF2-CF121A9FFF3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EF8C28F-2669-4849-A438-FE5BC8FEC61F}"/>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3EA0767-BE4D-4A5B-A0AB-B10A141D71F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C2409F4B-C614-423B-840B-A2F42016E02F}"/>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3A9457C-6886-4000-B5EB-56DCE6204CA9}"/>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AE7855B-7597-433B-8AFC-C51A80F0C88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B2A39F6E-4F75-4A84-B25C-9B487DE0630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D0DA5225-AA13-4B7A-A45D-574CD863328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6D987671-4DE0-46D3-953A-F308003958F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1FE101B2-6400-4B34-A6F2-B3B0621F597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69C69C4B-46CC-4065-989D-19B8493C38B2}"/>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F09805BE-9799-4A34-A3D3-B0D92976ED3C}"/>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7651C81D-021C-4679-804F-1E78ADA965A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27812BA-86DE-407A-9F9E-7E3CA2CFAF9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4ECB586-3D6B-478C-9DC2-FEADD89CB403}"/>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EBA00CC8-C4DA-4BAF-831E-FFA3F695CBA3}"/>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6DD6B81-639F-4684-979C-95BACA8382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128DC147-B623-4F5B-803E-EB356A11C347}"/>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E9F51497-129C-4DDD-B652-0AC6B35BB6D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479834A0-04A7-470A-8D14-1DA6E9C010F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7CF8313D-8D48-4CB6-A15B-15CA1719B62C}"/>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FEFFDE2-1FB7-471C-873F-B50F156C04D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A01FB43-7532-4950-9BD5-3DF29D57F74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33D1185-CA15-4D07-A638-1B9EEBEFA077}"/>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C9A9752-6941-49FF-B59F-CA057FE806C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FC540FA-49A4-4815-8EDE-F01D0FDB2247}"/>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80C8B30F-702C-4540-81C6-7C9752A79A43}"/>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8731757B-5A9A-4AD5-AFE3-BC11E02BF2C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AA3F7387-DBD2-481B-B8E4-79A887DA6F7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EAD07844-C89D-4864-813B-1C319849E86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5BA2A492-3B92-42B4-B21F-B16E8AE54A9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7D23AF4-BC91-4CD1-9E5D-36F6058BBFA8}"/>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75B7C93-D5D4-4C62-8C7B-F1BDC3746359}"/>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3B977C4-83D6-491B-BBDF-A620C40B7129}"/>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減価償却率は少しずつ上昇して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、類似団体平均・全国平均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と同等、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京都府平均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下回っている状況である。当市では、平成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年度に策定した公共施設等総合管理計画において、公共施設等の延床面積を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％削減するという目標を掲げ、老朽化した施設の集約化・複合化や除却を進めているところであ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り、今後も本計画に基づき施設規模の適正化を図っていく。</a:t>
          </a:r>
          <a:endParaRPr lang="ja-JP" altLang="ja-JP">
            <a:effectLst/>
            <a:latin typeface="ＭＳ Ｐゴシック" panose="020B0600070205080204" pitchFamily="50" charset="-128"/>
            <a:ea typeface="ＭＳ Ｐゴシック" panose="020B0600070205080204" pitchFamily="50" charset="-128"/>
          </a:endParaRPr>
        </a:p>
        <a:p>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2BF01A5-9AAC-40B0-B703-69CBF843ADC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94603295-26CC-4EED-8701-1BD13A97CEDC}"/>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D2E6E2B7-7CF9-4C19-BD1B-AA67ECB78267}"/>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E0C8849-9161-4FDA-88A9-45216BDACD57}"/>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89C74CE6-A1D5-44C9-B6F5-4469483287C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7DD97CF-4FA7-4B57-A227-98907AE83BF5}"/>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F8E13265-D95F-4B74-BF88-51F6E82149F2}"/>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F6298800-E0F9-4899-9165-A2B51986E52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FE72BBDD-060A-431A-A8A2-3CEC8D5F10B2}"/>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577529F-8436-4EDE-A5E6-5CE3829EF21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CFCC456E-CF06-4605-BBD9-8E0A2CA9746A}"/>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A9BE50BA-1CD2-40EA-BE57-2ED0B7A136A4}"/>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3C72E5B-0B53-427E-8C21-DA9DBF4B06CD}"/>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424E3310-16D4-4D59-B625-80FCB3FE1FC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8671AE52-8032-4E36-B833-8CC526D0B3FD}"/>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496FF39D-AEA0-489A-90E1-15BD863C14DC}"/>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5" name="直線コネクタ 74">
          <a:extLst>
            <a:ext uri="{FF2B5EF4-FFF2-40B4-BE49-F238E27FC236}">
              <a16:creationId xmlns:a16="http://schemas.microsoft.com/office/drawing/2014/main" id="{5C5F597D-6551-4420-A2CF-E07AEC00B4BA}"/>
            </a:ext>
          </a:extLst>
        </xdr:cNvPr>
        <xdr:cNvCxnSpPr/>
      </xdr:nvCxnSpPr>
      <xdr:spPr>
        <a:xfrm flipV="1">
          <a:off x="4760595" y="5478357"/>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6" name="有形固定資産減価償却率最小値テキスト">
          <a:extLst>
            <a:ext uri="{FF2B5EF4-FFF2-40B4-BE49-F238E27FC236}">
              <a16:creationId xmlns:a16="http://schemas.microsoft.com/office/drawing/2014/main" id="{69944C9F-9487-42DF-AA11-AF15DABDA6CD}"/>
            </a:ext>
          </a:extLst>
        </xdr:cNvPr>
        <xdr:cNvSpPr txBox="1"/>
      </xdr:nvSpPr>
      <xdr:spPr>
        <a:xfrm>
          <a:off x="4813300" y="669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7" name="直線コネクタ 76">
          <a:extLst>
            <a:ext uri="{FF2B5EF4-FFF2-40B4-BE49-F238E27FC236}">
              <a16:creationId xmlns:a16="http://schemas.microsoft.com/office/drawing/2014/main" id="{77416207-E9B8-4AB0-B43F-F1CB07812353}"/>
            </a:ext>
          </a:extLst>
        </xdr:cNvPr>
        <xdr:cNvCxnSpPr/>
      </xdr:nvCxnSpPr>
      <xdr:spPr>
        <a:xfrm>
          <a:off x="4673600" y="669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8" name="有形固定資産減価償却率最大値テキスト">
          <a:extLst>
            <a:ext uri="{FF2B5EF4-FFF2-40B4-BE49-F238E27FC236}">
              <a16:creationId xmlns:a16="http://schemas.microsoft.com/office/drawing/2014/main" id="{A12EF501-78CE-4303-8F84-A0B88E62150E}"/>
            </a:ext>
          </a:extLst>
        </xdr:cNvPr>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9" name="直線コネクタ 78">
          <a:extLst>
            <a:ext uri="{FF2B5EF4-FFF2-40B4-BE49-F238E27FC236}">
              <a16:creationId xmlns:a16="http://schemas.microsoft.com/office/drawing/2014/main" id="{542BD43E-9E92-4377-A1FD-7ED94036B7A8}"/>
            </a:ext>
          </a:extLst>
        </xdr:cNvPr>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80" name="有形固定資産減価償却率平均値テキスト">
          <a:extLst>
            <a:ext uri="{FF2B5EF4-FFF2-40B4-BE49-F238E27FC236}">
              <a16:creationId xmlns:a16="http://schemas.microsoft.com/office/drawing/2014/main" id="{5FEE791A-A35D-4BAA-9841-8A869175EB6E}"/>
            </a:ext>
          </a:extLst>
        </xdr:cNvPr>
        <xdr:cNvSpPr txBox="1"/>
      </xdr:nvSpPr>
      <xdr:spPr>
        <a:xfrm>
          <a:off x="4813300" y="5984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81" name="フローチャート: 判断 80">
          <a:extLst>
            <a:ext uri="{FF2B5EF4-FFF2-40B4-BE49-F238E27FC236}">
              <a16:creationId xmlns:a16="http://schemas.microsoft.com/office/drawing/2014/main" id="{B8AEB155-BF46-40A7-B7BF-03B2EC728265}"/>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82" name="フローチャート: 判断 81">
          <a:extLst>
            <a:ext uri="{FF2B5EF4-FFF2-40B4-BE49-F238E27FC236}">
              <a16:creationId xmlns:a16="http://schemas.microsoft.com/office/drawing/2014/main" id="{1C0E1CEC-F808-4EA8-88EE-CE5BB0ACA8FA}"/>
            </a:ext>
          </a:extLst>
        </xdr:cNvPr>
        <xdr:cNvSpPr/>
      </xdr:nvSpPr>
      <xdr:spPr>
        <a:xfrm>
          <a:off x="4000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83" name="フローチャート: 判断 82">
          <a:extLst>
            <a:ext uri="{FF2B5EF4-FFF2-40B4-BE49-F238E27FC236}">
              <a16:creationId xmlns:a16="http://schemas.microsoft.com/office/drawing/2014/main" id="{26C04D43-8F1D-4F03-8A3E-C7EA6C464225}"/>
            </a:ext>
          </a:extLst>
        </xdr:cNvPr>
        <xdr:cNvSpPr/>
      </xdr:nvSpPr>
      <xdr:spPr>
        <a:xfrm>
          <a:off x="3238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84" name="フローチャート: 判断 83">
          <a:extLst>
            <a:ext uri="{FF2B5EF4-FFF2-40B4-BE49-F238E27FC236}">
              <a16:creationId xmlns:a16="http://schemas.microsoft.com/office/drawing/2014/main" id="{0E328DB7-84F0-4F97-8329-0401F619FB29}"/>
            </a:ext>
          </a:extLst>
        </xdr:cNvPr>
        <xdr:cNvSpPr/>
      </xdr:nvSpPr>
      <xdr:spPr>
        <a:xfrm>
          <a:off x="2476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73872</xdr:rowOff>
    </xdr:from>
    <xdr:to>
      <xdr:col>7</xdr:col>
      <xdr:colOff>187325</xdr:colOff>
      <xdr:row>31</xdr:row>
      <xdr:rowOff>4022</xdr:rowOff>
    </xdr:to>
    <xdr:sp macro="" textlink="">
      <xdr:nvSpPr>
        <xdr:cNvPr id="85" name="フローチャート: 判断 84">
          <a:extLst>
            <a:ext uri="{FF2B5EF4-FFF2-40B4-BE49-F238E27FC236}">
              <a16:creationId xmlns:a16="http://schemas.microsoft.com/office/drawing/2014/main" id="{92B67202-22D0-4D8D-ADBA-86C92A5DCE0A}"/>
            </a:ext>
          </a:extLst>
        </xdr:cNvPr>
        <xdr:cNvSpPr/>
      </xdr:nvSpPr>
      <xdr:spPr>
        <a:xfrm>
          <a:off x="1714500" y="59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3F2545D2-A0F9-41FD-B76A-99FB4B70F6A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B45DFDA9-B4CD-4EF6-9DAF-1225D867AAB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FCFFC26-C4BF-4349-8537-7ECCA9A5EEE7}"/>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24D5587-EE08-48BB-9DCD-1C6097EEE8B6}"/>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C59106E0-DBA3-480B-8FD3-056B6F97B8D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91" name="楕円 90">
          <a:extLst>
            <a:ext uri="{FF2B5EF4-FFF2-40B4-BE49-F238E27FC236}">
              <a16:creationId xmlns:a16="http://schemas.microsoft.com/office/drawing/2014/main" id="{205476EC-C820-4067-89C2-7ACF817A9D2F}"/>
            </a:ext>
          </a:extLst>
        </xdr:cNvPr>
        <xdr:cNvSpPr/>
      </xdr:nvSpPr>
      <xdr:spPr>
        <a:xfrm>
          <a:off x="47117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46372</xdr:rowOff>
    </xdr:from>
    <xdr:ext cx="405111" cy="259045"/>
    <xdr:sp macro="" textlink="">
      <xdr:nvSpPr>
        <xdr:cNvPr id="92" name="有形固定資産減価償却率該当値テキスト">
          <a:extLst>
            <a:ext uri="{FF2B5EF4-FFF2-40B4-BE49-F238E27FC236}">
              <a16:creationId xmlns:a16="http://schemas.microsoft.com/office/drawing/2014/main" id="{13738753-59BD-460E-8078-8B72A81C67F8}"/>
            </a:ext>
          </a:extLst>
        </xdr:cNvPr>
        <xdr:cNvSpPr txBox="1"/>
      </xdr:nvSpPr>
      <xdr:spPr>
        <a:xfrm>
          <a:off x="4813300"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17568</xdr:rowOff>
    </xdr:from>
    <xdr:to>
      <xdr:col>19</xdr:col>
      <xdr:colOff>187325</xdr:colOff>
      <xdr:row>31</xdr:row>
      <xdr:rowOff>119168</xdr:rowOff>
    </xdr:to>
    <xdr:sp macro="" textlink="">
      <xdr:nvSpPr>
        <xdr:cNvPr id="93" name="楕円 92">
          <a:extLst>
            <a:ext uri="{FF2B5EF4-FFF2-40B4-BE49-F238E27FC236}">
              <a16:creationId xmlns:a16="http://schemas.microsoft.com/office/drawing/2014/main" id="{CBF26702-F86C-40CF-97FF-12F4132680D4}"/>
            </a:ext>
          </a:extLst>
        </xdr:cNvPr>
        <xdr:cNvSpPr/>
      </xdr:nvSpPr>
      <xdr:spPr>
        <a:xfrm>
          <a:off x="4000500" y="610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68368</xdr:rowOff>
    </xdr:from>
    <xdr:to>
      <xdr:col>23</xdr:col>
      <xdr:colOff>85725</xdr:colOff>
      <xdr:row>31</xdr:row>
      <xdr:rowOff>118745</xdr:rowOff>
    </xdr:to>
    <xdr:cxnSp macro="">
      <xdr:nvCxnSpPr>
        <xdr:cNvPr id="94" name="直線コネクタ 93">
          <a:extLst>
            <a:ext uri="{FF2B5EF4-FFF2-40B4-BE49-F238E27FC236}">
              <a16:creationId xmlns:a16="http://schemas.microsoft.com/office/drawing/2014/main" id="{2D94F28C-3426-4F31-AA4F-2A8555CCEC6D}"/>
            </a:ext>
          </a:extLst>
        </xdr:cNvPr>
        <xdr:cNvCxnSpPr/>
      </xdr:nvCxnSpPr>
      <xdr:spPr>
        <a:xfrm>
          <a:off x="4051300" y="6154843"/>
          <a:ext cx="7112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149437</xdr:rowOff>
    </xdr:from>
    <xdr:to>
      <xdr:col>15</xdr:col>
      <xdr:colOff>187325</xdr:colOff>
      <xdr:row>31</xdr:row>
      <xdr:rowOff>79587</xdr:rowOff>
    </xdr:to>
    <xdr:sp macro="" textlink="">
      <xdr:nvSpPr>
        <xdr:cNvPr id="95" name="楕円 94">
          <a:extLst>
            <a:ext uri="{FF2B5EF4-FFF2-40B4-BE49-F238E27FC236}">
              <a16:creationId xmlns:a16="http://schemas.microsoft.com/office/drawing/2014/main" id="{B71BD3DD-5094-41CD-84E6-68FE356752C1}"/>
            </a:ext>
          </a:extLst>
        </xdr:cNvPr>
        <xdr:cNvSpPr/>
      </xdr:nvSpPr>
      <xdr:spPr>
        <a:xfrm>
          <a:off x="3238500" y="606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28787</xdr:rowOff>
    </xdr:from>
    <xdr:to>
      <xdr:col>19</xdr:col>
      <xdr:colOff>136525</xdr:colOff>
      <xdr:row>31</xdr:row>
      <xdr:rowOff>68368</xdr:rowOff>
    </xdr:to>
    <xdr:cxnSp macro="">
      <xdr:nvCxnSpPr>
        <xdr:cNvPr id="96" name="直線コネクタ 95">
          <a:extLst>
            <a:ext uri="{FF2B5EF4-FFF2-40B4-BE49-F238E27FC236}">
              <a16:creationId xmlns:a16="http://schemas.microsoft.com/office/drawing/2014/main" id="{2227219E-A2EA-4AE2-9E60-905131AC366A}"/>
            </a:ext>
          </a:extLst>
        </xdr:cNvPr>
        <xdr:cNvCxnSpPr/>
      </xdr:nvCxnSpPr>
      <xdr:spPr>
        <a:xfrm>
          <a:off x="3289300" y="6115262"/>
          <a:ext cx="76200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81068</xdr:rowOff>
    </xdr:from>
    <xdr:to>
      <xdr:col>11</xdr:col>
      <xdr:colOff>187325</xdr:colOff>
      <xdr:row>31</xdr:row>
      <xdr:rowOff>11218</xdr:rowOff>
    </xdr:to>
    <xdr:sp macro="" textlink="">
      <xdr:nvSpPr>
        <xdr:cNvPr id="97" name="楕円 96">
          <a:extLst>
            <a:ext uri="{FF2B5EF4-FFF2-40B4-BE49-F238E27FC236}">
              <a16:creationId xmlns:a16="http://schemas.microsoft.com/office/drawing/2014/main" id="{CC57ADB8-A149-4CC3-896B-0294F1197CAB}"/>
            </a:ext>
          </a:extLst>
        </xdr:cNvPr>
        <xdr:cNvSpPr/>
      </xdr:nvSpPr>
      <xdr:spPr>
        <a:xfrm>
          <a:off x="2476500" y="5996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131868</xdr:rowOff>
    </xdr:from>
    <xdr:to>
      <xdr:col>15</xdr:col>
      <xdr:colOff>136525</xdr:colOff>
      <xdr:row>31</xdr:row>
      <xdr:rowOff>28787</xdr:rowOff>
    </xdr:to>
    <xdr:cxnSp macro="">
      <xdr:nvCxnSpPr>
        <xdr:cNvPr id="98" name="直線コネクタ 97">
          <a:extLst>
            <a:ext uri="{FF2B5EF4-FFF2-40B4-BE49-F238E27FC236}">
              <a16:creationId xmlns:a16="http://schemas.microsoft.com/office/drawing/2014/main" id="{2B725B92-2C15-4EDF-A075-24C6C1FE16C8}"/>
            </a:ext>
          </a:extLst>
        </xdr:cNvPr>
        <xdr:cNvCxnSpPr/>
      </xdr:nvCxnSpPr>
      <xdr:spPr>
        <a:xfrm>
          <a:off x="2527300" y="6046893"/>
          <a:ext cx="762000" cy="6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37888</xdr:rowOff>
    </xdr:from>
    <xdr:to>
      <xdr:col>7</xdr:col>
      <xdr:colOff>187325</xdr:colOff>
      <xdr:row>30</xdr:row>
      <xdr:rowOff>139488</xdr:rowOff>
    </xdr:to>
    <xdr:sp macro="" textlink="">
      <xdr:nvSpPr>
        <xdr:cNvPr id="99" name="楕円 98">
          <a:extLst>
            <a:ext uri="{FF2B5EF4-FFF2-40B4-BE49-F238E27FC236}">
              <a16:creationId xmlns:a16="http://schemas.microsoft.com/office/drawing/2014/main" id="{9BED2DDD-4234-459D-AC9A-A2E86561DF14}"/>
            </a:ext>
          </a:extLst>
        </xdr:cNvPr>
        <xdr:cNvSpPr/>
      </xdr:nvSpPr>
      <xdr:spPr>
        <a:xfrm>
          <a:off x="1714500" y="595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88688</xdr:rowOff>
    </xdr:from>
    <xdr:to>
      <xdr:col>11</xdr:col>
      <xdr:colOff>136525</xdr:colOff>
      <xdr:row>30</xdr:row>
      <xdr:rowOff>131868</xdr:rowOff>
    </xdr:to>
    <xdr:cxnSp macro="">
      <xdr:nvCxnSpPr>
        <xdr:cNvPr id="100" name="直線コネクタ 99">
          <a:extLst>
            <a:ext uri="{FF2B5EF4-FFF2-40B4-BE49-F238E27FC236}">
              <a16:creationId xmlns:a16="http://schemas.microsoft.com/office/drawing/2014/main" id="{8BA3D4FC-A2AB-48C9-847D-BFCBF3E57D59}"/>
            </a:ext>
          </a:extLst>
        </xdr:cNvPr>
        <xdr:cNvCxnSpPr/>
      </xdr:nvCxnSpPr>
      <xdr:spPr>
        <a:xfrm>
          <a:off x="1765300" y="600371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101" name="n_1aveValue有形固定資産減価償却率">
          <a:extLst>
            <a:ext uri="{FF2B5EF4-FFF2-40B4-BE49-F238E27FC236}">
              <a16:creationId xmlns:a16="http://schemas.microsoft.com/office/drawing/2014/main" id="{703691EF-BB56-407A-9E9C-C9DD64EC82DD}"/>
            </a:ext>
          </a:extLst>
        </xdr:cNvPr>
        <xdr:cNvSpPr txBox="1"/>
      </xdr:nvSpPr>
      <xdr:spPr>
        <a:xfrm>
          <a:off x="3836044" y="5861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102" name="n_2aveValue有形固定資産減価償却率">
          <a:extLst>
            <a:ext uri="{FF2B5EF4-FFF2-40B4-BE49-F238E27FC236}">
              <a16:creationId xmlns:a16="http://schemas.microsoft.com/office/drawing/2014/main" id="{23BA86C3-A8C0-4563-8025-AC62A1BF5122}"/>
            </a:ext>
          </a:extLst>
        </xdr:cNvPr>
        <xdr:cNvSpPr txBox="1"/>
      </xdr:nvSpPr>
      <xdr:spPr>
        <a:xfrm>
          <a:off x="30867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23935</xdr:rowOff>
    </xdr:from>
    <xdr:ext cx="405111" cy="259045"/>
    <xdr:sp macro="" textlink="">
      <xdr:nvSpPr>
        <xdr:cNvPr id="103" name="n_3aveValue有形固定資産減価償却率">
          <a:extLst>
            <a:ext uri="{FF2B5EF4-FFF2-40B4-BE49-F238E27FC236}">
              <a16:creationId xmlns:a16="http://schemas.microsoft.com/office/drawing/2014/main" id="{F64F16A9-CC6A-4E62-A460-C52426C17C16}"/>
            </a:ext>
          </a:extLst>
        </xdr:cNvPr>
        <xdr:cNvSpPr txBox="1"/>
      </xdr:nvSpPr>
      <xdr:spPr>
        <a:xfrm>
          <a:off x="23247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166599</xdr:rowOff>
    </xdr:from>
    <xdr:ext cx="405111" cy="259045"/>
    <xdr:sp macro="" textlink="">
      <xdr:nvSpPr>
        <xdr:cNvPr id="104" name="n_4aveValue有形固定資産減価償却率">
          <a:extLst>
            <a:ext uri="{FF2B5EF4-FFF2-40B4-BE49-F238E27FC236}">
              <a16:creationId xmlns:a16="http://schemas.microsoft.com/office/drawing/2014/main" id="{121C1D6A-DF5A-4F69-B26E-920E75978290}"/>
            </a:ext>
          </a:extLst>
        </xdr:cNvPr>
        <xdr:cNvSpPr txBox="1"/>
      </xdr:nvSpPr>
      <xdr:spPr>
        <a:xfrm>
          <a:off x="1562744" y="60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110295</xdr:rowOff>
    </xdr:from>
    <xdr:ext cx="405111" cy="259045"/>
    <xdr:sp macro="" textlink="">
      <xdr:nvSpPr>
        <xdr:cNvPr id="105" name="n_1mainValue有形固定資産減価償却率">
          <a:extLst>
            <a:ext uri="{FF2B5EF4-FFF2-40B4-BE49-F238E27FC236}">
              <a16:creationId xmlns:a16="http://schemas.microsoft.com/office/drawing/2014/main" id="{321EECF7-55D8-4B69-AEB3-EF87B2BACAE4}"/>
            </a:ext>
          </a:extLst>
        </xdr:cNvPr>
        <xdr:cNvSpPr txBox="1"/>
      </xdr:nvSpPr>
      <xdr:spPr>
        <a:xfrm>
          <a:off x="38360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70714</xdr:rowOff>
    </xdr:from>
    <xdr:ext cx="405111" cy="259045"/>
    <xdr:sp macro="" textlink="">
      <xdr:nvSpPr>
        <xdr:cNvPr id="106" name="n_2mainValue有形固定資産減価償却率">
          <a:extLst>
            <a:ext uri="{FF2B5EF4-FFF2-40B4-BE49-F238E27FC236}">
              <a16:creationId xmlns:a16="http://schemas.microsoft.com/office/drawing/2014/main" id="{7837B200-6B9B-405F-8BF0-3551633AA749}"/>
            </a:ext>
          </a:extLst>
        </xdr:cNvPr>
        <xdr:cNvSpPr txBox="1"/>
      </xdr:nvSpPr>
      <xdr:spPr>
        <a:xfrm>
          <a:off x="3086744" y="6157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27745</xdr:rowOff>
    </xdr:from>
    <xdr:ext cx="405111" cy="259045"/>
    <xdr:sp macro="" textlink="">
      <xdr:nvSpPr>
        <xdr:cNvPr id="107" name="n_3mainValue有形固定資産減価償却率">
          <a:extLst>
            <a:ext uri="{FF2B5EF4-FFF2-40B4-BE49-F238E27FC236}">
              <a16:creationId xmlns:a16="http://schemas.microsoft.com/office/drawing/2014/main" id="{8C2782F3-F994-4904-ABEB-AC6AA7C47666}"/>
            </a:ext>
          </a:extLst>
        </xdr:cNvPr>
        <xdr:cNvSpPr txBox="1"/>
      </xdr:nvSpPr>
      <xdr:spPr>
        <a:xfrm>
          <a:off x="2324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156015</xdr:rowOff>
    </xdr:from>
    <xdr:ext cx="405111" cy="259045"/>
    <xdr:sp macro="" textlink="">
      <xdr:nvSpPr>
        <xdr:cNvPr id="108" name="n_4mainValue有形固定資産減価償却率">
          <a:extLst>
            <a:ext uri="{FF2B5EF4-FFF2-40B4-BE49-F238E27FC236}">
              <a16:creationId xmlns:a16="http://schemas.microsoft.com/office/drawing/2014/main" id="{AB72F7BE-201D-42BE-8F5E-3BE4B2CC7B56}"/>
            </a:ext>
          </a:extLst>
        </xdr:cNvPr>
        <xdr:cNvSpPr txBox="1"/>
      </xdr:nvSpPr>
      <xdr:spPr>
        <a:xfrm>
          <a:off x="1562744" y="572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D9B05943-9F77-49D9-811B-E0850B12518F}"/>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1D481386-8FF4-4E0C-9977-7F430C5375A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EE15103D-AB84-4324-965E-CABEDB4C16C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[ 488.2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5D351241-0FF0-4535-950C-DC1A6BBCA99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B6DDF79B-718B-4612-AE36-8FDC0A1CBE8B}"/>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EAFA0158-94BB-4A02-90C2-603271A8433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F4688D04-4C8F-482F-8B77-5855F2AB9F3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CC203440-3053-4A84-96D0-5DA0BDE5993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FAF03FC8-133E-46DA-BBA2-87147A02DA9A}"/>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649AB16D-9283-4C80-A1BD-70145637DE23}"/>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4DFBAE6-9FA1-4118-B066-C245B0612E71}"/>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D9E194E7-E96C-45EC-87CC-B63D91FEFAD2}"/>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604FE5C-6A5B-4DBD-B080-9990864E2C8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債務償還費率は、類似団体平均より高く、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京都府平均を下回っている状況である。</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充当可能特定財源が減少（都市計画税充当可能額が減少）したことなどにより、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債務償還比率は前年度より増加した。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E53B55EE-1961-4EEF-902E-A2A136B2A63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C5BE1C85-223F-4A0B-8B06-995AA180F022}"/>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9DA9AE77-ADC4-4330-BC5B-48F5FE1BD11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66F05950-6A41-40AE-BCF1-2B2ED7CD6BE1}"/>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A2F2EE78-34D4-44FF-9ABF-5ADF2BCBCF06}"/>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1B4C3D42-FF82-4E5A-BBEE-63FE80FAEF61}"/>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58823D9D-E4A0-4ADD-90C4-9803F830EB4A}"/>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BD2466D-3A77-4610-86FD-AAC02B6C408A}"/>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75115517-80B9-4BD1-BECE-4147F79F4963}"/>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950CDD9E-8439-4561-B087-9174B35FBAB5}"/>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650D4D5C-2A78-43FC-9688-4411D21DCB22}"/>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C0AC363D-6D8C-4163-BD2C-8CBC3D97EE5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EE78176F-2BAE-4FC7-8E12-91C64BC0D62F}"/>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11F45105-8A04-48A8-8889-DD472862AD6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9B0E95AD-720D-4A18-AC89-94EE22BE915B}"/>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7F71869A-1823-4BC1-87E1-2364F130808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356C4285-4F99-4BDE-9FA4-099BCBBA7DB4}"/>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9" name="直線コネクタ 138">
          <a:extLst>
            <a:ext uri="{FF2B5EF4-FFF2-40B4-BE49-F238E27FC236}">
              <a16:creationId xmlns:a16="http://schemas.microsoft.com/office/drawing/2014/main" id="{DDB055DA-B608-484A-A1D7-07EFD32005D1}"/>
            </a:ext>
          </a:extLst>
        </xdr:cNvPr>
        <xdr:cNvCxnSpPr/>
      </xdr:nvCxnSpPr>
      <xdr:spPr>
        <a:xfrm flipV="1">
          <a:off x="14793595" y="5261428"/>
          <a:ext cx="1269" cy="1387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40" name="債務償還比率最小値テキスト">
          <a:extLst>
            <a:ext uri="{FF2B5EF4-FFF2-40B4-BE49-F238E27FC236}">
              <a16:creationId xmlns:a16="http://schemas.microsoft.com/office/drawing/2014/main" id="{9C88F226-0F2A-41C1-A622-493CCFDD3FE0}"/>
            </a:ext>
          </a:extLst>
        </xdr:cNvPr>
        <xdr:cNvSpPr txBox="1"/>
      </xdr:nvSpPr>
      <xdr:spPr>
        <a:xfrm>
          <a:off x="14846300" y="665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41" name="直線コネクタ 140">
          <a:extLst>
            <a:ext uri="{FF2B5EF4-FFF2-40B4-BE49-F238E27FC236}">
              <a16:creationId xmlns:a16="http://schemas.microsoft.com/office/drawing/2014/main" id="{AB12CA0B-7441-4CBA-ABE8-DBC8FADEF552}"/>
            </a:ext>
          </a:extLst>
        </xdr:cNvPr>
        <xdr:cNvCxnSpPr/>
      </xdr:nvCxnSpPr>
      <xdr:spPr>
        <a:xfrm>
          <a:off x="14706600" y="664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4B3E371D-6D12-43CC-92DA-0DC0547477F9}"/>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CD1CFE22-E31A-4FC2-87BA-4969F86CA33F}"/>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98152</xdr:rowOff>
    </xdr:from>
    <xdr:ext cx="469744" cy="259045"/>
    <xdr:sp macro="" textlink="">
      <xdr:nvSpPr>
        <xdr:cNvPr id="144" name="債務償還比率平均値テキスト">
          <a:extLst>
            <a:ext uri="{FF2B5EF4-FFF2-40B4-BE49-F238E27FC236}">
              <a16:creationId xmlns:a16="http://schemas.microsoft.com/office/drawing/2014/main" id="{FB7E6920-C709-44B3-B6CF-45E70095DF1D}"/>
            </a:ext>
          </a:extLst>
        </xdr:cNvPr>
        <xdr:cNvSpPr txBox="1"/>
      </xdr:nvSpPr>
      <xdr:spPr>
        <a:xfrm>
          <a:off x="14846300" y="5670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5" name="フローチャート: 判断 144">
          <a:extLst>
            <a:ext uri="{FF2B5EF4-FFF2-40B4-BE49-F238E27FC236}">
              <a16:creationId xmlns:a16="http://schemas.microsoft.com/office/drawing/2014/main" id="{53E2AAED-152C-49A6-871B-16E3729D3CC6}"/>
            </a:ext>
          </a:extLst>
        </xdr:cNvPr>
        <xdr:cNvSpPr/>
      </xdr:nvSpPr>
      <xdr:spPr>
        <a:xfrm>
          <a:off x="14744700" y="581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6" name="フローチャート: 判断 145">
          <a:extLst>
            <a:ext uri="{FF2B5EF4-FFF2-40B4-BE49-F238E27FC236}">
              <a16:creationId xmlns:a16="http://schemas.microsoft.com/office/drawing/2014/main" id="{5FAB50AB-EFD2-42BA-AB12-9334CF152067}"/>
            </a:ext>
          </a:extLst>
        </xdr:cNvPr>
        <xdr:cNvSpPr/>
      </xdr:nvSpPr>
      <xdr:spPr>
        <a:xfrm>
          <a:off x="140335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7" name="フローチャート: 判断 146">
          <a:extLst>
            <a:ext uri="{FF2B5EF4-FFF2-40B4-BE49-F238E27FC236}">
              <a16:creationId xmlns:a16="http://schemas.microsoft.com/office/drawing/2014/main" id="{FD872790-152A-471A-A2FB-ADE1EA7D5092}"/>
            </a:ext>
          </a:extLst>
        </xdr:cNvPr>
        <xdr:cNvSpPr/>
      </xdr:nvSpPr>
      <xdr:spPr>
        <a:xfrm>
          <a:off x="13271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97980</xdr:rowOff>
    </xdr:from>
    <xdr:to>
      <xdr:col>64</xdr:col>
      <xdr:colOff>123825</xdr:colOff>
      <xdr:row>31</xdr:row>
      <xdr:rowOff>28130</xdr:rowOff>
    </xdr:to>
    <xdr:sp macro="" textlink="">
      <xdr:nvSpPr>
        <xdr:cNvPr id="148" name="フローチャート: 判断 147">
          <a:extLst>
            <a:ext uri="{FF2B5EF4-FFF2-40B4-BE49-F238E27FC236}">
              <a16:creationId xmlns:a16="http://schemas.microsoft.com/office/drawing/2014/main" id="{2FE80845-685A-483B-B7A9-2DD1C7BAFAFB}"/>
            </a:ext>
          </a:extLst>
        </xdr:cNvPr>
        <xdr:cNvSpPr/>
      </xdr:nvSpPr>
      <xdr:spPr>
        <a:xfrm>
          <a:off x="125095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167531</xdr:rowOff>
    </xdr:from>
    <xdr:to>
      <xdr:col>60</xdr:col>
      <xdr:colOff>123825</xdr:colOff>
      <xdr:row>31</xdr:row>
      <xdr:rowOff>97681</xdr:rowOff>
    </xdr:to>
    <xdr:sp macro="" textlink="">
      <xdr:nvSpPr>
        <xdr:cNvPr id="149" name="フローチャート: 判断 148">
          <a:extLst>
            <a:ext uri="{FF2B5EF4-FFF2-40B4-BE49-F238E27FC236}">
              <a16:creationId xmlns:a16="http://schemas.microsoft.com/office/drawing/2014/main" id="{332A53B7-9C3A-4966-90C6-B3D45478FC05}"/>
            </a:ext>
          </a:extLst>
        </xdr:cNvPr>
        <xdr:cNvSpPr/>
      </xdr:nvSpPr>
      <xdr:spPr>
        <a:xfrm>
          <a:off x="11747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E5CB76D1-675B-43DF-8EA3-23DA50E489A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DC98EF83-C72D-4BB4-959D-4951A60D77BD}"/>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9810665-F2EA-43D2-9478-FE15FBE481D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D63E2241-D5C0-497D-A387-BA21DC4F1F56}"/>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2C7BCD44-1A07-4839-86E3-D767C57B2E6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48478</xdr:rowOff>
    </xdr:from>
    <xdr:to>
      <xdr:col>76</xdr:col>
      <xdr:colOff>73025</xdr:colOff>
      <xdr:row>30</xdr:row>
      <xdr:rowOff>150078</xdr:rowOff>
    </xdr:to>
    <xdr:sp macro="" textlink="">
      <xdr:nvSpPr>
        <xdr:cNvPr id="155" name="楕円 154">
          <a:extLst>
            <a:ext uri="{FF2B5EF4-FFF2-40B4-BE49-F238E27FC236}">
              <a16:creationId xmlns:a16="http://schemas.microsoft.com/office/drawing/2014/main" id="{FFED995C-57C1-43E3-9BA4-3A28672EA69E}"/>
            </a:ext>
          </a:extLst>
        </xdr:cNvPr>
        <xdr:cNvSpPr/>
      </xdr:nvSpPr>
      <xdr:spPr>
        <a:xfrm>
          <a:off x="14744700" y="5963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26905</xdr:rowOff>
    </xdr:from>
    <xdr:ext cx="469744" cy="259045"/>
    <xdr:sp macro="" textlink="">
      <xdr:nvSpPr>
        <xdr:cNvPr id="156" name="債務償還比率該当値テキスト">
          <a:extLst>
            <a:ext uri="{FF2B5EF4-FFF2-40B4-BE49-F238E27FC236}">
              <a16:creationId xmlns:a16="http://schemas.microsoft.com/office/drawing/2014/main" id="{5D9D84E6-FD4C-4003-8C93-10004D7D52EB}"/>
            </a:ext>
          </a:extLst>
        </xdr:cNvPr>
        <xdr:cNvSpPr txBox="1"/>
      </xdr:nvSpPr>
      <xdr:spPr>
        <a:xfrm>
          <a:off x="14846300" y="594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46319</xdr:rowOff>
    </xdr:from>
    <xdr:to>
      <xdr:col>72</xdr:col>
      <xdr:colOff>123825</xdr:colOff>
      <xdr:row>30</xdr:row>
      <xdr:rowOff>147919</xdr:rowOff>
    </xdr:to>
    <xdr:sp macro="" textlink="">
      <xdr:nvSpPr>
        <xdr:cNvPr id="157" name="楕円 156">
          <a:extLst>
            <a:ext uri="{FF2B5EF4-FFF2-40B4-BE49-F238E27FC236}">
              <a16:creationId xmlns:a16="http://schemas.microsoft.com/office/drawing/2014/main" id="{FBFAB3EA-70C7-4A8A-826E-D09DB962F017}"/>
            </a:ext>
          </a:extLst>
        </xdr:cNvPr>
        <xdr:cNvSpPr/>
      </xdr:nvSpPr>
      <xdr:spPr>
        <a:xfrm>
          <a:off x="14033500" y="596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97119</xdr:rowOff>
    </xdr:from>
    <xdr:to>
      <xdr:col>76</xdr:col>
      <xdr:colOff>22225</xdr:colOff>
      <xdr:row>30</xdr:row>
      <xdr:rowOff>99278</xdr:rowOff>
    </xdr:to>
    <xdr:cxnSp macro="">
      <xdr:nvCxnSpPr>
        <xdr:cNvPr id="158" name="直線コネクタ 157">
          <a:extLst>
            <a:ext uri="{FF2B5EF4-FFF2-40B4-BE49-F238E27FC236}">
              <a16:creationId xmlns:a16="http://schemas.microsoft.com/office/drawing/2014/main" id="{2E15FC10-3E34-4B55-BF6E-545C1E6CF207}"/>
            </a:ext>
          </a:extLst>
        </xdr:cNvPr>
        <xdr:cNvCxnSpPr/>
      </xdr:nvCxnSpPr>
      <xdr:spPr>
        <a:xfrm>
          <a:off x="14084300" y="6012144"/>
          <a:ext cx="7112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59853</xdr:rowOff>
    </xdr:from>
    <xdr:to>
      <xdr:col>68</xdr:col>
      <xdr:colOff>123825</xdr:colOff>
      <xdr:row>29</xdr:row>
      <xdr:rowOff>161453</xdr:rowOff>
    </xdr:to>
    <xdr:sp macro="" textlink="">
      <xdr:nvSpPr>
        <xdr:cNvPr id="159" name="楕円 158">
          <a:extLst>
            <a:ext uri="{FF2B5EF4-FFF2-40B4-BE49-F238E27FC236}">
              <a16:creationId xmlns:a16="http://schemas.microsoft.com/office/drawing/2014/main" id="{99B436A8-DC8A-4D45-A754-50BD04B4A0CB}"/>
            </a:ext>
          </a:extLst>
        </xdr:cNvPr>
        <xdr:cNvSpPr/>
      </xdr:nvSpPr>
      <xdr:spPr>
        <a:xfrm>
          <a:off x="13271500" y="580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110653</xdr:rowOff>
    </xdr:from>
    <xdr:to>
      <xdr:col>72</xdr:col>
      <xdr:colOff>73025</xdr:colOff>
      <xdr:row>30</xdr:row>
      <xdr:rowOff>97119</xdr:rowOff>
    </xdr:to>
    <xdr:cxnSp macro="">
      <xdr:nvCxnSpPr>
        <xdr:cNvPr id="160" name="直線コネクタ 159">
          <a:extLst>
            <a:ext uri="{FF2B5EF4-FFF2-40B4-BE49-F238E27FC236}">
              <a16:creationId xmlns:a16="http://schemas.microsoft.com/office/drawing/2014/main" id="{F16D48AA-C8E8-460E-8305-8A512A11501C}"/>
            </a:ext>
          </a:extLst>
        </xdr:cNvPr>
        <xdr:cNvCxnSpPr/>
      </xdr:nvCxnSpPr>
      <xdr:spPr>
        <a:xfrm>
          <a:off x="13322300" y="5854228"/>
          <a:ext cx="762000" cy="15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83058</xdr:rowOff>
    </xdr:from>
    <xdr:to>
      <xdr:col>64</xdr:col>
      <xdr:colOff>123825</xdr:colOff>
      <xdr:row>32</xdr:row>
      <xdr:rowOff>13208</xdr:rowOff>
    </xdr:to>
    <xdr:sp macro="" textlink="">
      <xdr:nvSpPr>
        <xdr:cNvPr id="161" name="楕円 160">
          <a:extLst>
            <a:ext uri="{FF2B5EF4-FFF2-40B4-BE49-F238E27FC236}">
              <a16:creationId xmlns:a16="http://schemas.microsoft.com/office/drawing/2014/main" id="{A26F1D75-656C-4B02-AE08-684141D804DA}"/>
            </a:ext>
          </a:extLst>
        </xdr:cNvPr>
        <xdr:cNvSpPr/>
      </xdr:nvSpPr>
      <xdr:spPr>
        <a:xfrm>
          <a:off x="12509500" y="61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110653</xdr:rowOff>
    </xdr:from>
    <xdr:to>
      <xdr:col>68</xdr:col>
      <xdr:colOff>73025</xdr:colOff>
      <xdr:row>31</xdr:row>
      <xdr:rowOff>133858</xdr:rowOff>
    </xdr:to>
    <xdr:cxnSp macro="">
      <xdr:nvCxnSpPr>
        <xdr:cNvPr id="162" name="直線コネクタ 161">
          <a:extLst>
            <a:ext uri="{FF2B5EF4-FFF2-40B4-BE49-F238E27FC236}">
              <a16:creationId xmlns:a16="http://schemas.microsoft.com/office/drawing/2014/main" id="{3DACD07C-1B09-4C9A-B081-602967832AAB}"/>
            </a:ext>
          </a:extLst>
        </xdr:cNvPr>
        <xdr:cNvCxnSpPr/>
      </xdr:nvCxnSpPr>
      <xdr:spPr>
        <a:xfrm flipV="1">
          <a:off x="12560300" y="5854228"/>
          <a:ext cx="762000" cy="366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118064</xdr:rowOff>
    </xdr:from>
    <xdr:to>
      <xdr:col>60</xdr:col>
      <xdr:colOff>123825</xdr:colOff>
      <xdr:row>32</xdr:row>
      <xdr:rowOff>48214</xdr:rowOff>
    </xdr:to>
    <xdr:sp macro="" textlink="">
      <xdr:nvSpPr>
        <xdr:cNvPr id="163" name="楕円 162">
          <a:extLst>
            <a:ext uri="{FF2B5EF4-FFF2-40B4-BE49-F238E27FC236}">
              <a16:creationId xmlns:a16="http://schemas.microsoft.com/office/drawing/2014/main" id="{E6B3DB9C-1AF0-4422-A035-BF62AC773779}"/>
            </a:ext>
          </a:extLst>
        </xdr:cNvPr>
        <xdr:cNvSpPr/>
      </xdr:nvSpPr>
      <xdr:spPr>
        <a:xfrm>
          <a:off x="11747500" y="620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133858</xdr:rowOff>
    </xdr:from>
    <xdr:to>
      <xdr:col>64</xdr:col>
      <xdr:colOff>73025</xdr:colOff>
      <xdr:row>31</xdr:row>
      <xdr:rowOff>168864</xdr:rowOff>
    </xdr:to>
    <xdr:cxnSp macro="">
      <xdr:nvCxnSpPr>
        <xdr:cNvPr id="164" name="直線コネクタ 163">
          <a:extLst>
            <a:ext uri="{FF2B5EF4-FFF2-40B4-BE49-F238E27FC236}">
              <a16:creationId xmlns:a16="http://schemas.microsoft.com/office/drawing/2014/main" id="{9C4153AE-8A97-4073-B608-6C6355A9C04E}"/>
            </a:ext>
          </a:extLst>
        </xdr:cNvPr>
        <xdr:cNvCxnSpPr/>
      </xdr:nvCxnSpPr>
      <xdr:spPr>
        <a:xfrm flipV="1">
          <a:off x="11798300" y="6220333"/>
          <a:ext cx="762000" cy="3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38607</xdr:rowOff>
    </xdr:from>
    <xdr:ext cx="469744" cy="259045"/>
    <xdr:sp macro="" textlink="">
      <xdr:nvSpPr>
        <xdr:cNvPr id="165" name="n_1aveValue債務償還比率">
          <a:extLst>
            <a:ext uri="{FF2B5EF4-FFF2-40B4-BE49-F238E27FC236}">
              <a16:creationId xmlns:a16="http://schemas.microsoft.com/office/drawing/2014/main" id="{F5923893-9A21-437B-B7E2-3415115DD03E}"/>
            </a:ext>
          </a:extLst>
        </xdr:cNvPr>
        <xdr:cNvSpPr txBox="1"/>
      </xdr:nvSpPr>
      <xdr:spPr>
        <a:xfrm>
          <a:off x="13836727" y="561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1904</xdr:rowOff>
    </xdr:from>
    <xdr:ext cx="469744" cy="259045"/>
    <xdr:sp macro="" textlink="">
      <xdr:nvSpPr>
        <xdr:cNvPr id="166" name="n_2aveValue債務償還比率">
          <a:extLst>
            <a:ext uri="{FF2B5EF4-FFF2-40B4-BE49-F238E27FC236}">
              <a16:creationId xmlns:a16="http://schemas.microsoft.com/office/drawing/2014/main" id="{029AEA3E-2B1C-48D3-AB30-41AF552F71F7}"/>
            </a:ext>
          </a:extLst>
        </xdr:cNvPr>
        <xdr:cNvSpPr txBox="1"/>
      </xdr:nvSpPr>
      <xdr:spPr>
        <a:xfrm>
          <a:off x="13087427" y="5574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44657</xdr:rowOff>
    </xdr:from>
    <xdr:ext cx="469744" cy="259045"/>
    <xdr:sp macro="" textlink="">
      <xdr:nvSpPr>
        <xdr:cNvPr id="167" name="n_3aveValue債務償還比率">
          <a:extLst>
            <a:ext uri="{FF2B5EF4-FFF2-40B4-BE49-F238E27FC236}">
              <a16:creationId xmlns:a16="http://schemas.microsoft.com/office/drawing/2014/main" id="{EE63C7D0-21B6-4C29-95D5-65A136E742E2}"/>
            </a:ext>
          </a:extLst>
        </xdr:cNvPr>
        <xdr:cNvSpPr txBox="1"/>
      </xdr:nvSpPr>
      <xdr:spPr>
        <a:xfrm>
          <a:off x="12325427" y="578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114208</xdr:rowOff>
    </xdr:from>
    <xdr:ext cx="469744" cy="259045"/>
    <xdr:sp macro="" textlink="">
      <xdr:nvSpPr>
        <xdr:cNvPr id="168" name="n_4aveValue債務償還比率">
          <a:extLst>
            <a:ext uri="{FF2B5EF4-FFF2-40B4-BE49-F238E27FC236}">
              <a16:creationId xmlns:a16="http://schemas.microsoft.com/office/drawing/2014/main" id="{FB7A21A5-CA17-4538-A4BC-9B4934200579}"/>
            </a:ext>
          </a:extLst>
        </xdr:cNvPr>
        <xdr:cNvSpPr txBox="1"/>
      </xdr:nvSpPr>
      <xdr:spPr>
        <a:xfrm>
          <a:off x="11563427" y="585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139046</xdr:rowOff>
    </xdr:from>
    <xdr:ext cx="469744" cy="259045"/>
    <xdr:sp macro="" textlink="">
      <xdr:nvSpPr>
        <xdr:cNvPr id="169" name="n_1mainValue債務償還比率">
          <a:extLst>
            <a:ext uri="{FF2B5EF4-FFF2-40B4-BE49-F238E27FC236}">
              <a16:creationId xmlns:a16="http://schemas.microsoft.com/office/drawing/2014/main" id="{92A45747-3F15-4F99-8B1C-9BA97319255E}"/>
            </a:ext>
          </a:extLst>
        </xdr:cNvPr>
        <xdr:cNvSpPr txBox="1"/>
      </xdr:nvSpPr>
      <xdr:spPr>
        <a:xfrm>
          <a:off x="13836727" y="605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152580</xdr:rowOff>
    </xdr:from>
    <xdr:ext cx="469744" cy="259045"/>
    <xdr:sp macro="" textlink="">
      <xdr:nvSpPr>
        <xdr:cNvPr id="170" name="n_2mainValue債務償還比率">
          <a:extLst>
            <a:ext uri="{FF2B5EF4-FFF2-40B4-BE49-F238E27FC236}">
              <a16:creationId xmlns:a16="http://schemas.microsoft.com/office/drawing/2014/main" id="{73E25B6B-BF4A-4F0D-834F-4F353A295FCE}"/>
            </a:ext>
          </a:extLst>
        </xdr:cNvPr>
        <xdr:cNvSpPr txBox="1"/>
      </xdr:nvSpPr>
      <xdr:spPr>
        <a:xfrm>
          <a:off x="13087427" y="589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4335</xdr:rowOff>
    </xdr:from>
    <xdr:ext cx="469744" cy="259045"/>
    <xdr:sp macro="" textlink="">
      <xdr:nvSpPr>
        <xdr:cNvPr id="171" name="n_3mainValue債務償還比率">
          <a:extLst>
            <a:ext uri="{FF2B5EF4-FFF2-40B4-BE49-F238E27FC236}">
              <a16:creationId xmlns:a16="http://schemas.microsoft.com/office/drawing/2014/main" id="{C49AC2D4-DD23-4681-B4AA-60F609CC3E62}"/>
            </a:ext>
          </a:extLst>
        </xdr:cNvPr>
        <xdr:cNvSpPr txBox="1"/>
      </xdr:nvSpPr>
      <xdr:spPr>
        <a:xfrm>
          <a:off x="12325427" y="626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39341</xdr:rowOff>
    </xdr:from>
    <xdr:ext cx="469744" cy="259045"/>
    <xdr:sp macro="" textlink="">
      <xdr:nvSpPr>
        <xdr:cNvPr id="172" name="n_4mainValue債務償還比率">
          <a:extLst>
            <a:ext uri="{FF2B5EF4-FFF2-40B4-BE49-F238E27FC236}">
              <a16:creationId xmlns:a16="http://schemas.microsoft.com/office/drawing/2014/main" id="{BC967DEE-6FE3-41EE-8DEB-CB7C5F7F2417}"/>
            </a:ext>
          </a:extLst>
        </xdr:cNvPr>
        <xdr:cNvSpPr txBox="1"/>
      </xdr:nvSpPr>
      <xdr:spPr>
        <a:xfrm>
          <a:off x="11563427" y="6297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BF0A496A-EEFB-4F48-BCB5-F7E85ACB8CF7}"/>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053D3C19-DE00-4FC1-84DF-499593623B42}"/>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3F92C2D5-CA5E-4B61-B831-A320A2AAB53C}"/>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04D06462-EC01-4E0F-8080-D023F4D6190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616A1283-1C8C-424E-91EE-A7696A6BE792}"/>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2154CD3E-074B-4926-A673-675A7D3937F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BCC708A-FB6D-4131-AD7D-D63C33CC758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C848B78-4859-4AE9-BF73-C5738F62B7B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11D5DAF-AFF5-42E0-B250-0F53C0215D6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EE3F54D-8DCF-4CBD-BFD5-D1F065140C2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A701621-0E22-496A-9D35-4F088F1E9C2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6BAD8BF-6631-4486-9B98-02575C1BBA6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A53598F-88EA-4101-B7B1-90BD353A922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164BCB6-5714-4042-BDBF-A9A087D2FC93}"/>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4F26694-35D0-42F9-8C2A-8C729E2CEEB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65A32D5-CC80-44F9-B5C6-85CCEF27929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4EE4DBB-C716-4974-8542-65C483645BC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46FE38F-D9DE-4F74-81E6-AB3974E6205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0C20E3B-7870-4888-82C5-55B787387BC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21E795-BEF4-4DA3-93C9-B5B0B16EE89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05D027C-FC27-453D-B342-5D455C4C0C9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26D4C90-216F-4C6C-80F2-E1A534AE255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2941B02-A918-443C-9204-62526F75CDA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6264F01-3525-4946-BDAD-62A733FFFF7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965EEAE-0C93-4B02-9610-21FA8DF5762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663CFFD-8B21-4458-AE46-121721DDB02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DCD00EB-471B-455F-8589-0373B9ED406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70AA112-782D-45D7-BCA5-08ADAE55FF9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D8AB9A1-F230-48A8-BE95-02BCE52CC59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A78DF46-3EDE-49A8-A2DD-38B75854035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EEF4265-C862-4EFA-986E-F4DF5CCA053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625CBBD-3A74-4AC7-BC78-6217DF2E5251}"/>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26B42F6-9606-4299-A57F-2DA4E64515F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BD5C30A-0BFF-406E-8CCA-77143EF1A19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61CBAB9-806B-4CFE-B0C3-4DE5BE54D32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C56CF3E-CE89-4384-AC22-751B9A78A05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094074D-941A-41EF-9213-8865794C16B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02C3C21-E0AD-41A9-8E67-EE10D9C3F3C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04F5071-FE41-4179-9AA6-7CA7D623045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DE083F9-58CC-4F51-88CC-434ED425D8D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09EE6FD-3AED-43FA-88A7-37CA12C5D39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B78F5A6-0B55-4AB9-B724-4607DBAE387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2C86D57-B6DB-4B85-B9FC-966FF83C0D4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F84C19B-2781-4DFA-87E1-22C7EF66388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E356AFE-8D01-4DB9-B566-26E2C31DBE0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85F4DC6-C9FF-4C09-BB48-6B821C41B1C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17400C9-E704-459D-8E22-A71B4241FB0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B591D3A-9DE3-4F60-9AF7-7814D38BE11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B746C98-A19D-45D1-B88F-DF7934E643F3}"/>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B5E1A272-FCA9-4E40-AEBE-695F89E609E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E68A9E3-4F97-467C-9BCD-A7D84923CEC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CA4C235-B117-4AFA-91B9-2CD033D0B27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B039474-E108-4991-8B65-071CEB5F030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6B5AB6E1-90C6-44E6-B259-51D4906F4E1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940C3F3D-DE93-44F9-8ACF-059A62AFC194}"/>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50E9692-98E1-40B8-AD4C-FFC441456FF1}"/>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E975465-4238-4453-8979-D37FB9C1293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DCFFA5E-21F4-44B7-9502-99641047A65B}"/>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2AA0377-32F8-44E5-BA6B-3E8B0661E33A}"/>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9082F4B-FAD6-4234-9AB2-3478DFA5D52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C5C423B-1126-4B4A-B692-537EC0B6B22F}"/>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2AFD6A58-5EF2-4617-98FC-9803B737CF7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6147EB99-8EAC-4E94-B4B6-588A4D5B7BE7}"/>
            </a:ext>
          </a:extLst>
        </xdr:cNvPr>
        <xdr:cNvCxnSpPr/>
      </xdr:nvCxnSpPr>
      <xdr:spPr>
        <a:xfrm flipV="1">
          <a:off x="4634865" y="587774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14FCDA3C-D3E3-44CD-8320-D9FA2B175E8A}"/>
            </a:ext>
          </a:extLst>
        </xdr:cNvPr>
        <xdr:cNvSpPr txBox="1"/>
      </xdr:nvSpPr>
      <xdr:spPr>
        <a:xfrm>
          <a:off x="4673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66C110BD-8182-427E-8F32-645D06406A98}"/>
            </a:ext>
          </a:extLst>
        </xdr:cNvPr>
        <xdr:cNvCxnSpPr/>
      </xdr:nvCxnSpPr>
      <xdr:spPr>
        <a:xfrm>
          <a:off x="4546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65295064-7F1B-4BF8-909A-A7954C6672C4}"/>
            </a:ext>
          </a:extLst>
        </xdr:cNvPr>
        <xdr:cNvSpPr txBox="1"/>
      </xdr:nvSpPr>
      <xdr:spPr>
        <a:xfrm>
          <a:off x="4673600" y="565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D1589A5B-66F4-415B-93FA-43EF1E83A1A4}"/>
            </a:ext>
          </a:extLst>
        </xdr:cNvPr>
        <xdr:cNvCxnSpPr/>
      </xdr:nvCxnSpPr>
      <xdr:spPr>
        <a:xfrm>
          <a:off x="4546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3D4A5349-A9EC-4ADC-8BE9-C719F88EFF4E}"/>
            </a:ext>
          </a:extLst>
        </xdr:cNvPr>
        <xdr:cNvSpPr txBox="1"/>
      </xdr:nvSpPr>
      <xdr:spPr>
        <a:xfrm>
          <a:off x="4673600" y="6558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31AA693B-A24E-40ED-8D8A-166E74299962}"/>
            </a:ext>
          </a:extLst>
        </xdr:cNvPr>
        <xdr:cNvSpPr/>
      </xdr:nvSpPr>
      <xdr:spPr>
        <a:xfrm>
          <a:off x="45847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606D865D-C011-41F0-AEC3-8E0E3FEA578F}"/>
            </a:ext>
          </a:extLst>
        </xdr:cNvPr>
        <xdr:cNvSpPr/>
      </xdr:nvSpPr>
      <xdr:spPr>
        <a:xfrm>
          <a:off x="37465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A03181CB-6440-4DD0-8109-44CB1394BC70}"/>
            </a:ext>
          </a:extLst>
        </xdr:cNvPr>
        <xdr:cNvSpPr/>
      </xdr:nvSpPr>
      <xdr:spPr>
        <a:xfrm>
          <a:off x="2857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90715</xdr:rowOff>
    </xdr:from>
    <xdr:to>
      <xdr:col>10</xdr:col>
      <xdr:colOff>165100</xdr:colOff>
      <xdr:row>39</xdr:row>
      <xdr:rowOff>20865</xdr:rowOff>
    </xdr:to>
    <xdr:sp macro="" textlink="">
      <xdr:nvSpPr>
        <xdr:cNvPr id="67" name="フローチャート: 判断 66">
          <a:extLst>
            <a:ext uri="{FF2B5EF4-FFF2-40B4-BE49-F238E27FC236}">
              <a16:creationId xmlns:a16="http://schemas.microsoft.com/office/drawing/2014/main" id="{A8DED9D5-A333-4806-AC5C-325A72EBDE45}"/>
            </a:ext>
          </a:extLst>
        </xdr:cNvPr>
        <xdr:cNvSpPr/>
      </xdr:nvSpPr>
      <xdr:spPr>
        <a:xfrm>
          <a:off x="19685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66222</xdr:rowOff>
    </xdr:from>
    <xdr:to>
      <xdr:col>6</xdr:col>
      <xdr:colOff>38100</xdr:colOff>
      <xdr:row>38</xdr:row>
      <xdr:rowOff>167822</xdr:rowOff>
    </xdr:to>
    <xdr:sp macro="" textlink="">
      <xdr:nvSpPr>
        <xdr:cNvPr id="68" name="フローチャート: 判断 67">
          <a:extLst>
            <a:ext uri="{FF2B5EF4-FFF2-40B4-BE49-F238E27FC236}">
              <a16:creationId xmlns:a16="http://schemas.microsoft.com/office/drawing/2014/main" id="{B30A85F5-0F43-4154-AECF-B999A3BB2725}"/>
            </a:ext>
          </a:extLst>
        </xdr:cNvPr>
        <xdr:cNvSpPr/>
      </xdr:nvSpPr>
      <xdr:spPr>
        <a:xfrm>
          <a:off x="1079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E7139DF-64A5-4E17-882F-4DC54C8A235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D4417A8-1397-44CF-A06E-9662DFD1D66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0FF195D-A8DE-452D-B8C1-1F2353177F7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A811CEFA-6BDA-4461-974D-8C5334CB6AD8}"/>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24AE8C1-4BEA-4539-8597-8C54071EC71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67854</xdr:rowOff>
    </xdr:from>
    <xdr:to>
      <xdr:col>24</xdr:col>
      <xdr:colOff>114300</xdr:colOff>
      <xdr:row>39</xdr:row>
      <xdr:rowOff>169454</xdr:rowOff>
    </xdr:to>
    <xdr:sp macro="" textlink="">
      <xdr:nvSpPr>
        <xdr:cNvPr id="74" name="楕円 73">
          <a:extLst>
            <a:ext uri="{FF2B5EF4-FFF2-40B4-BE49-F238E27FC236}">
              <a16:creationId xmlns:a16="http://schemas.microsoft.com/office/drawing/2014/main" id="{C7ABD75E-5166-40E5-BA75-5138667A8A8C}"/>
            </a:ext>
          </a:extLst>
        </xdr:cNvPr>
        <xdr:cNvSpPr/>
      </xdr:nvSpPr>
      <xdr:spPr>
        <a:xfrm>
          <a:off x="4584700" y="675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46281</xdr:rowOff>
    </xdr:from>
    <xdr:ext cx="405111" cy="259045"/>
    <xdr:sp macro="" textlink="">
      <xdr:nvSpPr>
        <xdr:cNvPr id="75" name="【道路】&#10;有形固定資産減価償却率該当値テキスト">
          <a:extLst>
            <a:ext uri="{FF2B5EF4-FFF2-40B4-BE49-F238E27FC236}">
              <a16:creationId xmlns:a16="http://schemas.microsoft.com/office/drawing/2014/main" id="{0C023295-509B-4F27-9AB3-F368F42D76F8}"/>
            </a:ext>
          </a:extLst>
        </xdr:cNvPr>
        <xdr:cNvSpPr txBox="1"/>
      </xdr:nvSpPr>
      <xdr:spPr>
        <a:xfrm>
          <a:off x="4673600"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36830</xdr:rowOff>
    </xdr:from>
    <xdr:to>
      <xdr:col>20</xdr:col>
      <xdr:colOff>38100</xdr:colOff>
      <xdr:row>39</xdr:row>
      <xdr:rowOff>138430</xdr:rowOff>
    </xdr:to>
    <xdr:sp macro="" textlink="">
      <xdr:nvSpPr>
        <xdr:cNvPr id="76" name="楕円 75">
          <a:extLst>
            <a:ext uri="{FF2B5EF4-FFF2-40B4-BE49-F238E27FC236}">
              <a16:creationId xmlns:a16="http://schemas.microsoft.com/office/drawing/2014/main" id="{4FAF43E2-4951-41DB-9A10-49EF0532E7CC}"/>
            </a:ext>
          </a:extLst>
        </xdr:cNvPr>
        <xdr:cNvSpPr/>
      </xdr:nvSpPr>
      <xdr:spPr>
        <a:xfrm>
          <a:off x="3746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87630</xdr:rowOff>
    </xdr:from>
    <xdr:to>
      <xdr:col>24</xdr:col>
      <xdr:colOff>63500</xdr:colOff>
      <xdr:row>39</xdr:row>
      <xdr:rowOff>118654</xdr:rowOff>
    </xdr:to>
    <xdr:cxnSp macro="">
      <xdr:nvCxnSpPr>
        <xdr:cNvPr id="77" name="直線コネクタ 76">
          <a:extLst>
            <a:ext uri="{FF2B5EF4-FFF2-40B4-BE49-F238E27FC236}">
              <a16:creationId xmlns:a16="http://schemas.microsoft.com/office/drawing/2014/main" id="{C6B520BC-5924-4513-B12E-705995881461}"/>
            </a:ext>
          </a:extLst>
        </xdr:cNvPr>
        <xdr:cNvCxnSpPr/>
      </xdr:nvCxnSpPr>
      <xdr:spPr>
        <a:xfrm>
          <a:off x="3797300" y="677418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4173</xdr:rowOff>
    </xdr:from>
    <xdr:to>
      <xdr:col>15</xdr:col>
      <xdr:colOff>101600</xdr:colOff>
      <xdr:row>39</xdr:row>
      <xdr:rowOff>105773</xdr:rowOff>
    </xdr:to>
    <xdr:sp macro="" textlink="">
      <xdr:nvSpPr>
        <xdr:cNvPr id="78" name="楕円 77">
          <a:extLst>
            <a:ext uri="{FF2B5EF4-FFF2-40B4-BE49-F238E27FC236}">
              <a16:creationId xmlns:a16="http://schemas.microsoft.com/office/drawing/2014/main" id="{C58C5132-D952-4B6A-874D-318DC1D384B9}"/>
            </a:ext>
          </a:extLst>
        </xdr:cNvPr>
        <xdr:cNvSpPr/>
      </xdr:nvSpPr>
      <xdr:spPr>
        <a:xfrm>
          <a:off x="2857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54973</xdr:rowOff>
    </xdr:from>
    <xdr:to>
      <xdr:col>19</xdr:col>
      <xdr:colOff>177800</xdr:colOff>
      <xdr:row>39</xdr:row>
      <xdr:rowOff>87630</xdr:rowOff>
    </xdr:to>
    <xdr:cxnSp macro="">
      <xdr:nvCxnSpPr>
        <xdr:cNvPr id="79" name="直線コネクタ 78">
          <a:extLst>
            <a:ext uri="{FF2B5EF4-FFF2-40B4-BE49-F238E27FC236}">
              <a16:creationId xmlns:a16="http://schemas.microsoft.com/office/drawing/2014/main" id="{CC1D3EBA-B1B1-4592-9197-49DF84ABC177}"/>
            </a:ext>
          </a:extLst>
        </xdr:cNvPr>
        <xdr:cNvCxnSpPr/>
      </xdr:nvCxnSpPr>
      <xdr:spPr>
        <a:xfrm>
          <a:off x="2908300" y="674152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142966</xdr:rowOff>
    </xdr:from>
    <xdr:to>
      <xdr:col>10</xdr:col>
      <xdr:colOff>165100</xdr:colOff>
      <xdr:row>39</xdr:row>
      <xdr:rowOff>73116</xdr:rowOff>
    </xdr:to>
    <xdr:sp macro="" textlink="">
      <xdr:nvSpPr>
        <xdr:cNvPr id="80" name="楕円 79">
          <a:extLst>
            <a:ext uri="{FF2B5EF4-FFF2-40B4-BE49-F238E27FC236}">
              <a16:creationId xmlns:a16="http://schemas.microsoft.com/office/drawing/2014/main" id="{78A78C30-2B93-4272-A59C-6289D9B3032F}"/>
            </a:ext>
          </a:extLst>
        </xdr:cNvPr>
        <xdr:cNvSpPr/>
      </xdr:nvSpPr>
      <xdr:spPr>
        <a:xfrm>
          <a:off x="1968500" y="665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22316</xdr:rowOff>
    </xdr:from>
    <xdr:to>
      <xdr:col>15</xdr:col>
      <xdr:colOff>50800</xdr:colOff>
      <xdr:row>39</xdr:row>
      <xdr:rowOff>54973</xdr:rowOff>
    </xdr:to>
    <xdr:cxnSp macro="">
      <xdr:nvCxnSpPr>
        <xdr:cNvPr id="81" name="直線コネクタ 80">
          <a:extLst>
            <a:ext uri="{FF2B5EF4-FFF2-40B4-BE49-F238E27FC236}">
              <a16:creationId xmlns:a16="http://schemas.microsoft.com/office/drawing/2014/main" id="{21DF6D98-62C4-42BF-98DE-E874B495DA71}"/>
            </a:ext>
          </a:extLst>
        </xdr:cNvPr>
        <xdr:cNvCxnSpPr/>
      </xdr:nvCxnSpPr>
      <xdr:spPr>
        <a:xfrm>
          <a:off x="2019300" y="67088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121738</xdr:rowOff>
    </xdr:from>
    <xdr:to>
      <xdr:col>6</xdr:col>
      <xdr:colOff>38100</xdr:colOff>
      <xdr:row>39</xdr:row>
      <xdr:rowOff>51888</xdr:rowOff>
    </xdr:to>
    <xdr:sp macro="" textlink="">
      <xdr:nvSpPr>
        <xdr:cNvPr id="82" name="楕円 81">
          <a:extLst>
            <a:ext uri="{FF2B5EF4-FFF2-40B4-BE49-F238E27FC236}">
              <a16:creationId xmlns:a16="http://schemas.microsoft.com/office/drawing/2014/main" id="{ED689B86-3E6C-49F3-A954-3B79123E89D9}"/>
            </a:ext>
          </a:extLst>
        </xdr:cNvPr>
        <xdr:cNvSpPr/>
      </xdr:nvSpPr>
      <xdr:spPr>
        <a:xfrm>
          <a:off x="1079500" y="66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1088</xdr:rowOff>
    </xdr:from>
    <xdr:to>
      <xdr:col>10</xdr:col>
      <xdr:colOff>114300</xdr:colOff>
      <xdr:row>39</xdr:row>
      <xdr:rowOff>22316</xdr:rowOff>
    </xdr:to>
    <xdr:cxnSp macro="">
      <xdr:nvCxnSpPr>
        <xdr:cNvPr id="83" name="直線コネクタ 82">
          <a:extLst>
            <a:ext uri="{FF2B5EF4-FFF2-40B4-BE49-F238E27FC236}">
              <a16:creationId xmlns:a16="http://schemas.microsoft.com/office/drawing/2014/main" id="{4A75A061-3190-4D40-9EE0-7879ECA343C5}"/>
            </a:ext>
          </a:extLst>
        </xdr:cNvPr>
        <xdr:cNvCxnSpPr/>
      </xdr:nvCxnSpPr>
      <xdr:spPr>
        <a:xfrm>
          <a:off x="1130300" y="6687638"/>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A64FC84A-9C21-4724-B8C3-64D684930D36}"/>
            </a:ext>
          </a:extLst>
        </xdr:cNvPr>
        <xdr:cNvSpPr txBox="1"/>
      </xdr:nvSpPr>
      <xdr:spPr>
        <a:xfrm>
          <a:off x="3582044" y="645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F7C984D1-2C2B-4B60-8CF1-91AD3BA48345}"/>
            </a:ext>
          </a:extLst>
        </xdr:cNvPr>
        <xdr:cNvSpPr txBox="1"/>
      </xdr:nvSpPr>
      <xdr:spPr>
        <a:xfrm>
          <a:off x="27057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37391</xdr:rowOff>
    </xdr:from>
    <xdr:ext cx="405111" cy="259045"/>
    <xdr:sp macro="" textlink="">
      <xdr:nvSpPr>
        <xdr:cNvPr id="86" name="n_3aveValue【道路】&#10;有形固定資産減価償却率">
          <a:extLst>
            <a:ext uri="{FF2B5EF4-FFF2-40B4-BE49-F238E27FC236}">
              <a16:creationId xmlns:a16="http://schemas.microsoft.com/office/drawing/2014/main" id="{23B45AA2-DB0F-41D5-95B1-7E4EB2AAEE10}"/>
            </a:ext>
          </a:extLst>
        </xdr:cNvPr>
        <xdr:cNvSpPr txBox="1"/>
      </xdr:nvSpPr>
      <xdr:spPr>
        <a:xfrm>
          <a:off x="1816744" y="6381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12899</xdr:rowOff>
    </xdr:from>
    <xdr:ext cx="405111" cy="259045"/>
    <xdr:sp macro="" textlink="">
      <xdr:nvSpPr>
        <xdr:cNvPr id="87" name="n_4aveValue【道路】&#10;有形固定資産減価償却率">
          <a:extLst>
            <a:ext uri="{FF2B5EF4-FFF2-40B4-BE49-F238E27FC236}">
              <a16:creationId xmlns:a16="http://schemas.microsoft.com/office/drawing/2014/main" id="{ED073BFD-23D2-4B1B-B0B1-6EEA333935D1}"/>
            </a:ext>
          </a:extLst>
        </xdr:cNvPr>
        <xdr:cNvSpPr txBox="1"/>
      </xdr:nvSpPr>
      <xdr:spPr>
        <a:xfrm>
          <a:off x="927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129557</xdr:rowOff>
    </xdr:from>
    <xdr:ext cx="405111" cy="259045"/>
    <xdr:sp macro="" textlink="">
      <xdr:nvSpPr>
        <xdr:cNvPr id="88" name="n_1mainValue【道路】&#10;有形固定資産減価償却率">
          <a:extLst>
            <a:ext uri="{FF2B5EF4-FFF2-40B4-BE49-F238E27FC236}">
              <a16:creationId xmlns:a16="http://schemas.microsoft.com/office/drawing/2014/main" id="{7E3634DD-FC30-4A11-AE33-DA784B06D626}"/>
            </a:ext>
          </a:extLst>
        </xdr:cNvPr>
        <xdr:cNvSpPr txBox="1"/>
      </xdr:nvSpPr>
      <xdr:spPr>
        <a:xfrm>
          <a:off x="35820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96900</xdr:rowOff>
    </xdr:from>
    <xdr:ext cx="405111" cy="259045"/>
    <xdr:sp macro="" textlink="">
      <xdr:nvSpPr>
        <xdr:cNvPr id="89" name="n_2mainValue【道路】&#10;有形固定資産減価償却率">
          <a:extLst>
            <a:ext uri="{FF2B5EF4-FFF2-40B4-BE49-F238E27FC236}">
              <a16:creationId xmlns:a16="http://schemas.microsoft.com/office/drawing/2014/main" id="{4C0D4BA4-0E89-4090-8E28-1D13F833E186}"/>
            </a:ext>
          </a:extLst>
        </xdr:cNvPr>
        <xdr:cNvSpPr txBox="1"/>
      </xdr:nvSpPr>
      <xdr:spPr>
        <a:xfrm>
          <a:off x="2705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64243</xdr:rowOff>
    </xdr:from>
    <xdr:ext cx="405111" cy="259045"/>
    <xdr:sp macro="" textlink="">
      <xdr:nvSpPr>
        <xdr:cNvPr id="90" name="n_3mainValue【道路】&#10;有形固定資産減価償却率">
          <a:extLst>
            <a:ext uri="{FF2B5EF4-FFF2-40B4-BE49-F238E27FC236}">
              <a16:creationId xmlns:a16="http://schemas.microsoft.com/office/drawing/2014/main" id="{87A1CD2E-F99E-4785-A115-9F0178965206}"/>
            </a:ext>
          </a:extLst>
        </xdr:cNvPr>
        <xdr:cNvSpPr txBox="1"/>
      </xdr:nvSpPr>
      <xdr:spPr>
        <a:xfrm>
          <a:off x="1816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43015</xdr:rowOff>
    </xdr:from>
    <xdr:ext cx="405111" cy="259045"/>
    <xdr:sp macro="" textlink="">
      <xdr:nvSpPr>
        <xdr:cNvPr id="91" name="n_4mainValue【道路】&#10;有形固定資産減価償却率">
          <a:extLst>
            <a:ext uri="{FF2B5EF4-FFF2-40B4-BE49-F238E27FC236}">
              <a16:creationId xmlns:a16="http://schemas.microsoft.com/office/drawing/2014/main" id="{C41ABB9D-AB86-4F03-8248-BC070F37E578}"/>
            </a:ext>
          </a:extLst>
        </xdr:cNvPr>
        <xdr:cNvSpPr txBox="1"/>
      </xdr:nvSpPr>
      <xdr:spPr>
        <a:xfrm>
          <a:off x="927744" y="672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6BA3AB63-9800-4A11-B9D3-CE4CABD7FC5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D170789-7EEA-4B9C-B45C-5274FA00F6D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F91A90B1-F865-4F8B-ACCB-C8D5B93B319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C35B969-7C90-4C97-BAE4-1B430D23043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BFFBC64-B658-461D-99B7-21D7741B17A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7C601046-B0C6-42E4-9339-7C8159356C9D}"/>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FA923FBC-02AE-4C96-BDAF-292E28217D9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81C546FA-6650-4A20-80BD-EACB555D9966}"/>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13302C2C-ADBC-4CEB-A406-48A7B2E05FE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208EE521-F780-4579-A5DA-A5AB8DFC4F1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77A522F-A898-46C1-9054-984429E74D6A}"/>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1E82AFB4-CFBB-452C-87C1-4D4008643B73}"/>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5E7CB7B7-26BF-4316-89A9-F5B950530E2E}"/>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34A408F6-BE85-48C6-96AF-5EBA63F30112}"/>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F0F2B0E8-491E-4B41-8462-43B7C5E3DBCE}"/>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629B0229-4DDC-46B8-97EA-8EC81BF6CFD2}"/>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D6011C3A-2143-4463-81A3-87499BECCA25}"/>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1E407D7D-8E23-41D3-A245-091A6F8C6D13}"/>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D9CD8E2F-78E1-4DE7-ACCA-94989979609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586A8489-0C49-4F1E-B2C0-90DFDF2157A2}"/>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A37A0822-496A-4AD2-B5DA-DAF9A402930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63B546E7-C35C-4C80-A743-3F96118FC873}"/>
            </a:ext>
          </a:extLst>
        </xdr:cNvPr>
        <xdr:cNvCxnSpPr/>
      </xdr:nvCxnSpPr>
      <xdr:spPr>
        <a:xfrm flipV="1">
          <a:off x="10476865" y="5934304"/>
          <a:ext cx="0" cy="11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763F8494-D36F-4027-930F-0DE8592521A0}"/>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9426BCC6-AD99-4652-937B-78F005E0B6FB}"/>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9086F7E5-3BF0-4C0A-86D6-4DAD88BF8BAC}"/>
            </a:ext>
          </a:extLst>
        </xdr:cNvPr>
        <xdr:cNvSpPr txBox="1"/>
      </xdr:nvSpPr>
      <xdr:spPr>
        <a:xfrm>
          <a:off x="10515600" y="57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2E163346-110A-4111-A3A9-F13D5EFBF52F}"/>
            </a:ext>
          </a:extLst>
        </xdr:cNvPr>
        <xdr:cNvCxnSpPr/>
      </xdr:nvCxnSpPr>
      <xdr:spPr>
        <a:xfrm>
          <a:off x="10388600" y="59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85E7A0D6-DA12-405E-B6D0-F288B4344890}"/>
            </a:ext>
          </a:extLst>
        </xdr:cNvPr>
        <xdr:cNvSpPr txBox="1"/>
      </xdr:nvSpPr>
      <xdr:spPr>
        <a:xfrm>
          <a:off x="10515600" y="6773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19924EBF-17E7-467E-8AC9-1FADD5FD9C6F}"/>
            </a:ext>
          </a:extLst>
        </xdr:cNvPr>
        <xdr:cNvSpPr/>
      </xdr:nvSpPr>
      <xdr:spPr>
        <a:xfrm>
          <a:off x="10426700" y="692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537CE104-9A61-40DB-A6A2-A85C3399ED12}"/>
            </a:ext>
          </a:extLst>
        </xdr:cNvPr>
        <xdr:cNvSpPr/>
      </xdr:nvSpPr>
      <xdr:spPr>
        <a:xfrm>
          <a:off x="95885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20BA2074-62A4-49A7-A545-2285E84040E6}"/>
            </a:ext>
          </a:extLst>
        </xdr:cNvPr>
        <xdr:cNvSpPr/>
      </xdr:nvSpPr>
      <xdr:spPr>
        <a:xfrm>
          <a:off x="8699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65953</xdr:rowOff>
    </xdr:from>
    <xdr:to>
      <xdr:col>41</xdr:col>
      <xdr:colOff>101600</xdr:colOff>
      <xdr:row>40</xdr:row>
      <xdr:rowOff>167553</xdr:rowOff>
    </xdr:to>
    <xdr:sp macro="" textlink="">
      <xdr:nvSpPr>
        <xdr:cNvPr id="122" name="フローチャート: 判断 121">
          <a:extLst>
            <a:ext uri="{FF2B5EF4-FFF2-40B4-BE49-F238E27FC236}">
              <a16:creationId xmlns:a16="http://schemas.microsoft.com/office/drawing/2014/main" id="{45F26814-734B-448A-B46B-2E3E5ACA2039}"/>
            </a:ext>
          </a:extLst>
        </xdr:cNvPr>
        <xdr:cNvSpPr/>
      </xdr:nvSpPr>
      <xdr:spPr>
        <a:xfrm>
          <a:off x="78105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56993</xdr:rowOff>
    </xdr:from>
    <xdr:to>
      <xdr:col>36</xdr:col>
      <xdr:colOff>165100</xdr:colOff>
      <xdr:row>40</xdr:row>
      <xdr:rowOff>158593</xdr:rowOff>
    </xdr:to>
    <xdr:sp macro="" textlink="">
      <xdr:nvSpPr>
        <xdr:cNvPr id="123" name="フローチャート: 判断 122">
          <a:extLst>
            <a:ext uri="{FF2B5EF4-FFF2-40B4-BE49-F238E27FC236}">
              <a16:creationId xmlns:a16="http://schemas.microsoft.com/office/drawing/2014/main" id="{92C2EBE9-4D7F-4E98-9F7C-489F2D8A49DC}"/>
            </a:ext>
          </a:extLst>
        </xdr:cNvPr>
        <xdr:cNvSpPr/>
      </xdr:nvSpPr>
      <xdr:spPr>
        <a:xfrm>
          <a:off x="6921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FBEA299-C371-4233-BE3B-911309819EC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3E362A6-6BC4-418C-BFCA-6D299B496A1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B9EFAAD-3707-4BDF-AB21-7839DB1BB25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C673F7D-97EF-4DE7-893C-E04D53740CE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7EBEDE3-2C6D-4879-BD59-911BCB0D762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102941</xdr:rowOff>
    </xdr:from>
    <xdr:to>
      <xdr:col>55</xdr:col>
      <xdr:colOff>50800</xdr:colOff>
      <xdr:row>41</xdr:row>
      <xdr:rowOff>33091</xdr:rowOff>
    </xdr:to>
    <xdr:sp macro="" textlink="">
      <xdr:nvSpPr>
        <xdr:cNvPr id="129" name="楕円 128">
          <a:extLst>
            <a:ext uri="{FF2B5EF4-FFF2-40B4-BE49-F238E27FC236}">
              <a16:creationId xmlns:a16="http://schemas.microsoft.com/office/drawing/2014/main" id="{A5F7C561-74A1-4224-A53F-CE7698A60248}"/>
            </a:ext>
          </a:extLst>
        </xdr:cNvPr>
        <xdr:cNvSpPr/>
      </xdr:nvSpPr>
      <xdr:spPr>
        <a:xfrm>
          <a:off x="10426700" y="696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42689</xdr:rowOff>
    </xdr:from>
    <xdr:ext cx="469744" cy="259045"/>
    <xdr:sp macro="" textlink="">
      <xdr:nvSpPr>
        <xdr:cNvPr id="130" name="【道路】&#10;一人当たり延長該当値テキスト">
          <a:extLst>
            <a:ext uri="{FF2B5EF4-FFF2-40B4-BE49-F238E27FC236}">
              <a16:creationId xmlns:a16="http://schemas.microsoft.com/office/drawing/2014/main" id="{FE908D89-26D1-4020-BF19-9DE9522F9B5F}"/>
            </a:ext>
          </a:extLst>
        </xdr:cNvPr>
        <xdr:cNvSpPr txBox="1"/>
      </xdr:nvSpPr>
      <xdr:spPr>
        <a:xfrm>
          <a:off x="10515600" y="6900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104084</xdr:rowOff>
    </xdr:from>
    <xdr:to>
      <xdr:col>50</xdr:col>
      <xdr:colOff>165100</xdr:colOff>
      <xdr:row>41</xdr:row>
      <xdr:rowOff>34234</xdr:rowOff>
    </xdr:to>
    <xdr:sp macro="" textlink="">
      <xdr:nvSpPr>
        <xdr:cNvPr id="131" name="楕円 130">
          <a:extLst>
            <a:ext uri="{FF2B5EF4-FFF2-40B4-BE49-F238E27FC236}">
              <a16:creationId xmlns:a16="http://schemas.microsoft.com/office/drawing/2014/main" id="{F61E15FE-7331-4DEA-8D91-A4F3134805CF}"/>
            </a:ext>
          </a:extLst>
        </xdr:cNvPr>
        <xdr:cNvSpPr/>
      </xdr:nvSpPr>
      <xdr:spPr>
        <a:xfrm>
          <a:off x="9588500" y="6962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153741</xdr:rowOff>
    </xdr:from>
    <xdr:to>
      <xdr:col>55</xdr:col>
      <xdr:colOff>0</xdr:colOff>
      <xdr:row>40</xdr:row>
      <xdr:rowOff>154884</xdr:rowOff>
    </xdr:to>
    <xdr:cxnSp macro="">
      <xdr:nvCxnSpPr>
        <xdr:cNvPr id="132" name="直線コネクタ 131">
          <a:extLst>
            <a:ext uri="{FF2B5EF4-FFF2-40B4-BE49-F238E27FC236}">
              <a16:creationId xmlns:a16="http://schemas.microsoft.com/office/drawing/2014/main" id="{C4F9ACEE-DE17-4CBF-9292-90B81EDCCCC8}"/>
            </a:ext>
          </a:extLst>
        </xdr:cNvPr>
        <xdr:cNvCxnSpPr/>
      </xdr:nvCxnSpPr>
      <xdr:spPr>
        <a:xfrm flipV="1">
          <a:off x="9639300" y="7011741"/>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105364</xdr:rowOff>
    </xdr:from>
    <xdr:to>
      <xdr:col>46</xdr:col>
      <xdr:colOff>38100</xdr:colOff>
      <xdr:row>41</xdr:row>
      <xdr:rowOff>35514</xdr:rowOff>
    </xdr:to>
    <xdr:sp macro="" textlink="">
      <xdr:nvSpPr>
        <xdr:cNvPr id="133" name="楕円 132">
          <a:extLst>
            <a:ext uri="{FF2B5EF4-FFF2-40B4-BE49-F238E27FC236}">
              <a16:creationId xmlns:a16="http://schemas.microsoft.com/office/drawing/2014/main" id="{39D80BF0-9029-4E11-897F-79BAC56B5E2E}"/>
            </a:ext>
          </a:extLst>
        </xdr:cNvPr>
        <xdr:cNvSpPr/>
      </xdr:nvSpPr>
      <xdr:spPr>
        <a:xfrm>
          <a:off x="8699500" y="696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154884</xdr:rowOff>
    </xdr:from>
    <xdr:to>
      <xdr:col>50</xdr:col>
      <xdr:colOff>114300</xdr:colOff>
      <xdr:row>40</xdr:row>
      <xdr:rowOff>156164</xdr:rowOff>
    </xdr:to>
    <xdr:cxnSp macro="">
      <xdr:nvCxnSpPr>
        <xdr:cNvPr id="134" name="直線コネクタ 133">
          <a:extLst>
            <a:ext uri="{FF2B5EF4-FFF2-40B4-BE49-F238E27FC236}">
              <a16:creationId xmlns:a16="http://schemas.microsoft.com/office/drawing/2014/main" id="{5E9E7604-96F0-42C2-BCD3-27B79DA94426}"/>
            </a:ext>
          </a:extLst>
        </xdr:cNvPr>
        <xdr:cNvCxnSpPr/>
      </xdr:nvCxnSpPr>
      <xdr:spPr>
        <a:xfrm flipV="1">
          <a:off x="8750300" y="7012884"/>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106553</xdr:rowOff>
    </xdr:from>
    <xdr:to>
      <xdr:col>41</xdr:col>
      <xdr:colOff>101600</xdr:colOff>
      <xdr:row>41</xdr:row>
      <xdr:rowOff>36703</xdr:rowOff>
    </xdr:to>
    <xdr:sp macro="" textlink="">
      <xdr:nvSpPr>
        <xdr:cNvPr id="135" name="楕円 134">
          <a:extLst>
            <a:ext uri="{FF2B5EF4-FFF2-40B4-BE49-F238E27FC236}">
              <a16:creationId xmlns:a16="http://schemas.microsoft.com/office/drawing/2014/main" id="{758AEFC3-A6DC-4258-BCD7-AEAD66B4AD09}"/>
            </a:ext>
          </a:extLst>
        </xdr:cNvPr>
        <xdr:cNvSpPr/>
      </xdr:nvSpPr>
      <xdr:spPr>
        <a:xfrm>
          <a:off x="7810500" y="696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156164</xdr:rowOff>
    </xdr:from>
    <xdr:to>
      <xdr:col>45</xdr:col>
      <xdr:colOff>177800</xdr:colOff>
      <xdr:row>40</xdr:row>
      <xdr:rowOff>157353</xdr:rowOff>
    </xdr:to>
    <xdr:cxnSp macro="">
      <xdr:nvCxnSpPr>
        <xdr:cNvPr id="136" name="直線コネクタ 135">
          <a:extLst>
            <a:ext uri="{FF2B5EF4-FFF2-40B4-BE49-F238E27FC236}">
              <a16:creationId xmlns:a16="http://schemas.microsoft.com/office/drawing/2014/main" id="{F3DFC8DD-31AA-4308-99D2-E1EED31C4452}"/>
            </a:ext>
          </a:extLst>
        </xdr:cNvPr>
        <xdr:cNvCxnSpPr/>
      </xdr:nvCxnSpPr>
      <xdr:spPr>
        <a:xfrm flipV="1">
          <a:off x="7861300" y="7014164"/>
          <a:ext cx="8890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107330</xdr:rowOff>
    </xdr:from>
    <xdr:to>
      <xdr:col>36</xdr:col>
      <xdr:colOff>165100</xdr:colOff>
      <xdr:row>41</xdr:row>
      <xdr:rowOff>37480</xdr:rowOff>
    </xdr:to>
    <xdr:sp macro="" textlink="">
      <xdr:nvSpPr>
        <xdr:cNvPr id="137" name="楕円 136">
          <a:extLst>
            <a:ext uri="{FF2B5EF4-FFF2-40B4-BE49-F238E27FC236}">
              <a16:creationId xmlns:a16="http://schemas.microsoft.com/office/drawing/2014/main" id="{1AEBBF01-1F8D-4F7B-AAC8-6B9EFD0A4988}"/>
            </a:ext>
          </a:extLst>
        </xdr:cNvPr>
        <xdr:cNvSpPr/>
      </xdr:nvSpPr>
      <xdr:spPr>
        <a:xfrm>
          <a:off x="6921500" y="696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157353</xdr:rowOff>
    </xdr:from>
    <xdr:to>
      <xdr:col>41</xdr:col>
      <xdr:colOff>50800</xdr:colOff>
      <xdr:row>40</xdr:row>
      <xdr:rowOff>158130</xdr:rowOff>
    </xdr:to>
    <xdr:cxnSp macro="">
      <xdr:nvCxnSpPr>
        <xdr:cNvPr id="138" name="直線コネクタ 137">
          <a:extLst>
            <a:ext uri="{FF2B5EF4-FFF2-40B4-BE49-F238E27FC236}">
              <a16:creationId xmlns:a16="http://schemas.microsoft.com/office/drawing/2014/main" id="{CCD5E151-AFAB-413D-85F4-29C9DBA1F65F}"/>
            </a:ext>
          </a:extLst>
        </xdr:cNvPr>
        <xdr:cNvCxnSpPr/>
      </xdr:nvCxnSpPr>
      <xdr:spPr>
        <a:xfrm flipV="1">
          <a:off x="6972300" y="7015353"/>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8F7D8D68-86B2-402D-8F67-0D5D19DA7B96}"/>
            </a:ext>
          </a:extLst>
        </xdr:cNvPr>
        <xdr:cNvSpPr txBox="1"/>
      </xdr:nvSpPr>
      <xdr:spPr>
        <a:xfrm>
          <a:off x="9391727" y="669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6F0F4824-E1AB-4144-8D53-EBF63F9F8D77}"/>
            </a:ext>
          </a:extLst>
        </xdr:cNvPr>
        <xdr:cNvSpPr txBox="1"/>
      </xdr:nvSpPr>
      <xdr:spPr>
        <a:xfrm>
          <a:off x="85154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12630</xdr:rowOff>
    </xdr:from>
    <xdr:ext cx="469744" cy="259045"/>
    <xdr:sp macro="" textlink="">
      <xdr:nvSpPr>
        <xdr:cNvPr id="141" name="n_3aveValue【道路】&#10;一人当たり延長">
          <a:extLst>
            <a:ext uri="{FF2B5EF4-FFF2-40B4-BE49-F238E27FC236}">
              <a16:creationId xmlns:a16="http://schemas.microsoft.com/office/drawing/2014/main" id="{D6A49B01-6690-4B70-84DC-FB0B6DB44A72}"/>
            </a:ext>
          </a:extLst>
        </xdr:cNvPr>
        <xdr:cNvSpPr txBox="1"/>
      </xdr:nvSpPr>
      <xdr:spPr>
        <a:xfrm>
          <a:off x="7626427" y="669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3670</xdr:rowOff>
    </xdr:from>
    <xdr:ext cx="469744" cy="259045"/>
    <xdr:sp macro="" textlink="">
      <xdr:nvSpPr>
        <xdr:cNvPr id="142" name="n_4aveValue【道路】&#10;一人当たり延長">
          <a:extLst>
            <a:ext uri="{FF2B5EF4-FFF2-40B4-BE49-F238E27FC236}">
              <a16:creationId xmlns:a16="http://schemas.microsoft.com/office/drawing/2014/main" id="{6FFC4FBE-EDC3-4266-A8E5-2D441653088D}"/>
            </a:ext>
          </a:extLst>
        </xdr:cNvPr>
        <xdr:cNvSpPr txBox="1"/>
      </xdr:nvSpPr>
      <xdr:spPr>
        <a:xfrm>
          <a:off x="67374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25361</xdr:rowOff>
    </xdr:from>
    <xdr:ext cx="469744" cy="259045"/>
    <xdr:sp macro="" textlink="">
      <xdr:nvSpPr>
        <xdr:cNvPr id="143" name="n_1mainValue【道路】&#10;一人当たり延長">
          <a:extLst>
            <a:ext uri="{FF2B5EF4-FFF2-40B4-BE49-F238E27FC236}">
              <a16:creationId xmlns:a16="http://schemas.microsoft.com/office/drawing/2014/main" id="{EDCBC833-694C-40F9-9157-A7607092EA0E}"/>
            </a:ext>
          </a:extLst>
        </xdr:cNvPr>
        <xdr:cNvSpPr txBox="1"/>
      </xdr:nvSpPr>
      <xdr:spPr>
        <a:xfrm>
          <a:off x="9391727" y="7054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26641</xdr:rowOff>
    </xdr:from>
    <xdr:ext cx="469744" cy="259045"/>
    <xdr:sp macro="" textlink="">
      <xdr:nvSpPr>
        <xdr:cNvPr id="144" name="n_2mainValue【道路】&#10;一人当たり延長">
          <a:extLst>
            <a:ext uri="{FF2B5EF4-FFF2-40B4-BE49-F238E27FC236}">
              <a16:creationId xmlns:a16="http://schemas.microsoft.com/office/drawing/2014/main" id="{25DBE7B1-4D1E-4F64-AB3C-31829E170155}"/>
            </a:ext>
          </a:extLst>
        </xdr:cNvPr>
        <xdr:cNvSpPr txBox="1"/>
      </xdr:nvSpPr>
      <xdr:spPr>
        <a:xfrm>
          <a:off x="8515427" y="705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27830</xdr:rowOff>
    </xdr:from>
    <xdr:ext cx="469744" cy="259045"/>
    <xdr:sp macro="" textlink="">
      <xdr:nvSpPr>
        <xdr:cNvPr id="145" name="n_3mainValue【道路】&#10;一人当たり延長">
          <a:extLst>
            <a:ext uri="{FF2B5EF4-FFF2-40B4-BE49-F238E27FC236}">
              <a16:creationId xmlns:a16="http://schemas.microsoft.com/office/drawing/2014/main" id="{6A9B8FF6-5C4C-4522-BF2B-21F5708BDCA2}"/>
            </a:ext>
          </a:extLst>
        </xdr:cNvPr>
        <xdr:cNvSpPr txBox="1"/>
      </xdr:nvSpPr>
      <xdr:spPr>
        <a:xfrm>
          <a:off x="7626427" y="705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28607</xdr:rowOff>
    </xdr:from>
    <xdr:ext cx="469744" cy="259045"/>
    <xdr:sp macro="" textlink="">
      <xdr:nvSpPr>
        <xdr:cNvPr id="146" name="n_4mainValue【道路】&#10;一人当たり延長">
          <a:extLst>
            <a:ext uri="{FF2B5EF4-FFF2-40B4-BE49-F238E27FC236}">
              <a16:creationId xmlns:a16="http://schemas.microsoft.com/office/drawing/2014/main" id="{409A5715-8B5C-4D9E-8004-A40E59040C59}"/>
            </a:ext>
          </a:extLst>
        </xdr:cNvPr>
        <xdr:cNvSpPr txBox="1"/>
      </xdr:nvSpPr>
      <xdr:spPr>
        <a:xfrm>
          <a:off x="6737427" y="705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B68251F-6786-4C6A-BF58-DA11702A290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921B61EF-6A05-49DB-8A68-1BEA96599A0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CDB44776-4296-4EA1-BB25-9EC08355BCA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7CDC6B52-0ED2-43F7-ABC6-B4B1CF340DF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74A9C558-414E-46FF-A626-88321B877EA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B9552E7-421D-468C-B804-D0DCFE13A7C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C6447342-8C78-4ABF-8BC9-2AFDC8AAE3C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EEF50C4-375E-4998-A9D0-7E677F7C2DC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E2DD0E9B-21AA-4A4E-9500-C7575A6187D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D456A21-D6F8-40C8-80BE-954D5614850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15609F3F-E071-4BC2-9FC0-F3ED8634FB7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AED90B59-6F71-4859-98BF-9C31CBB7BE1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F4DCE96E-5EF4-424F-91A1-3224D43DCD8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42500032-16AD-48C6-829B-60D354A9989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7A8A68EF-9AAB-458A-87E2-9309A3308C8B}"/>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9561ED30-E1A8-43E6-9835-9D199FB74E0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243CB9C0-0FDE-46CA-8D97-9F61C40797FA}"/>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E37DD54F-7C39-4F02-837B-58059967CC4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8E97ED06-B084-460B-A902-CAB2022839D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283334DC-DB57-4DC4-82F3-71BC104A520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5F29D71D-3C64-413F-B49E-88EAA845E97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8BFBDE5D-969B-4178-A6AF-DBA90169EA2C}"/>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6DF64F5E-D182-4516-B252-8B0935C5D96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31DF5030-F56D-48A8-980E-3DD22DDD27E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4060E191-AE20-403D-AD9F-1AFF4AD29ED5}"/>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BAE45187-BD10-4782-953C-B7A0E6953E3B}"/>
            </a:ext>
          </a:extLst>
        </xdr:cNvPr>
        <xdr:cNvCxnSpPr/>
      </xdr:nvCxnSpPr>
      <xdr:spPr>
        <a:xfrm flipV="1">
          <a:off x="4634865" y="961916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E7813A55-A840-428A-BFD3-591B37FA0A9B}"/>
            </a:ext>
          </a:extLst>
        </xdr:cNvPr>
        <xdr:cNvSpPr txBox="1"/>
      </xdr:nvSpPr>
      <xdr:spPr>
        <a:xfrm>
          <a:off x="4673600" y="1089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B0A879A6-FB17-4423-9C56-6955D1BB7CBA}"/>
            </a:ext>
          </a:extLst>
        </xdr:cNvPr>
        <xdr:cNvCxnSpPr/>
      </xdr:nvCxnSpPr>
      <xdr:spPr>
        <a:xfrm>
          <a:off x="4546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11D590BB-85FF-441C-8C3A-2184690C5D6C}"/>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763E1265-4D59-400B-A492-09F34BDEF7F4}"/>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3E3B740A-1E22-4EC8-859E-E1387D55BB5B}"/>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DB236576-0D17-4C52-8450-DF9A46E88B14}"/>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CCD0AE4C-849D-4695-9C4E-DF232FE1F27F}"/>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7363CF64-74B3-44CD-BEA7-35214909C19C}"/>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1" name="フローチャート: 判断 180">
          <a:extLst>
            <a:ext uri="{FF2B5EF4-FFF2-40B4-BE49-F238E27FC236}">
              <a16:creationId xmlns:a16="http://schemas.microsoft.com/office/drawing/2014/main" id="{D1E7CF4D-4CC7-4352-9D7D-858156863157}"/>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110853</xdr:rowOff>
    </xdr:from>
    <xdr:to>
      <xdr:col>6</xdr:col>
      <xdr:colOff>38100</xdr:colOff>
      <xdr:row>61</xdr:row>
      <xdr:rowOff>41003</xdr:rowOff>
    </xdr:to>
    <xdr:sp macro="" textlink="">
      <xdr:nvSpPr>
        <xdr:cNvPr id="182" name="フローチャート: 判断 181">
          <a:extLst>
            <a:ext uri="{FF2B5EF4-FFF2-40B4-BE49-F238E27FC236}">
              <a16:creationId xmlns:a16="http://schemas.microsoft.com/office/drawing/2014/main" id="{91BB3406-FA8F-4CB0-8EFD-50E9DCC348B8}"/>
            </a:ext>
          </a:extLst>
        </xdr:cNvPr>
        <xdr:cNvSpPr/>
      </xdr:nvSpPr>
      <xdr:spPr>
        <a:xfrm>
          <a:off x="1079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609F782-0405-48AE-9296-8CD4672552E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C91D6DF-557B-4425-BF67-3313B10CA6A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656B1A2-D262-436E-AB7D-20DC0BD426E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5099FDC-4D53-4BD9-89A9-D8E558CAA2A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9CB5C63-AAB7-4C70-B401-E3354BB14B3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99423</xdr:rowOff>
    </xdr:from>
    <xdr:to>
      <xdr:col>24</xdr:col>
      <xdr:colOff>114300</xdr:colOff>
      <xdr:row>60</xdr:row>
      <xdr:rowOff>29573</xdr:rowOff>
    </xdr:to>
    <xdr:sp macro="" textlink="">
      <xdr:nvSpPr>
        <xdr:cNvPr id="188" name="楕円 187">
          <a:extLst>
            <a:ext uri="{FF2B5EF4-FFF2-40B4-BE49-F238E27FC236}">
              <a16:creationId xmlns:a16="http://schemas.microsoft.com/office/drawing/2014/main" id="{A1D54E94-161D-48E9-8C71-A5CD40644D11}"/>
            </a:ext>
          </a:extLst>
        </xdr:cNvPr>
        <xdr:cNvSpPr/>
      </xdr:nvSpPr>
      <xdr:spPr>
        <a:xfrm>
          <a:off x="4584700" y="102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122300</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744896C3-2B5E-42CC-B594-7199597CB704}"/>
            </a:ext>
          </a:extLst>
        </xdr:cNvPr>
        <xdr:cNvSpPr txBox="1"/>
      </xdr:nvSpPr>
      <xdr:spPr>
        <a:xfrm>
          <a:off x="4673600" y="10066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74930</xdr:rowOff>
    </xdr:from>
    <xdr:to>
      <xdr:col>20</xdr:col>
      <xdr:colOff>38100</xdr:colOff>
      <xdr:row>60</xdr:row>
      <xdr:rowOff>5080</xdr:rowOff>
    </xdr:to>
    <xdr:sp macro="" textlink="">
      <xdr:nvSpPr>
        <xdr:cNvPr id="190" name="楕円 189">
          <a:extLst>
            <a:ext uri="{FF2B5EF4-FFF2-40B4-BE49-F238E27FC236}">
              <a16:creationId xmlns:a16="http://schemas.microsoft.com/office/drawing/2014/main" id="{3AA4B045-068E-49D2-A661-81E72A214618}"/>
            </a:ext>
          </a:extLst>
        </xdr:cNvPr>
        <xdr:cNvSpPr/>
      </xdr:nvSpPr>
      <xdr:spPr>
        <a:xfrm>
          <a:off x="3746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125730</xdr:rowOff>
    </xdr:from>
    <xdr:to>
      <xdr:col>24</xdr:col>
      <xdr:colOff>63500</xdr:colOff>
      <xdr:row>59</xdr:row>
      <xdr:rowOff>150223</xdr:rowOff>
    </xdr:to>
    <xdr:cxnSp macro="">
      <xdr:nvCxnSpPr>
        <xdr:cNvPr id="191" name="直線コネクタ 190">
          <a:extLst>
            <a:ext uri="{FF2B5EF4-FFF2-40B4-BE49-F238E27FC236}">
              <a16:creationId xmlns:a16="http://schemas.microsoft.com/office/drawing/2014/main" id="{6D3AD4BD-46C2-45C5-95E5-1C756A08C60C}"/>
            </a:ext>
          </a:extLst>
        </xdr:cNvPr>
        <xdr:cNvCxnSpPr/>
      </xdr:nvCxnSpPr>
      <xdr:spPr>
        <a:xfrm>
          <a:off x="3797300" y="1024128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50437</xdr:rowOff>
    </xdr:from>
    <xdr:to>
      <xdr:col>15</xdr:col>
      <xdr:colOff>101600</xdr:colOff>
      <xdr:row>59</xdr:row>
      <xdr:rowOff>152037</xdr:rowOff>
    </xdr:to>
    <xdr:sp macro="" textlink="">
      <xdr:nvSpPr>
        <xdr:cNvPr id="192" name="楕円 191">
          <a:extLst>
            <a:ext uri="{FF2B5EF4-FFF2-40B4-BE49-F238E27FC236}">
              <a16:creationId xmlns:a16="http://schemas.microsoft.com/office/drawing/2014/main" id="{693D15A0-2B79-4A16-8E01-B584DDA1EBF6}"/>
            </a:ext>
          </a:extLst>
        </xdr:cNvPr>
        <xdr:cNvSpPr/>
      </xdr:nvSpPr>
      <xdr:spPr>
        <a:xfrm>
          <a:off x="2857500" y="1016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101237</xdr:rowOff>
    </xdr:from>
    <xdr:to>
      <xdr:col>19</xdr:col>
      <xdr:colOff>177800</xdr:colOff>
      <xdr:row>59</xdr:row>
      <xdr:rowOff>125730</xdr:rowOff>
    </xdr:to>
    <xdr:cxnSp macro="">
      <xdr:nvCxnSpPr>
        <xdr:cNvPr id="193" name="直線コネクタ 192">
          <a:extLst>
            <a:ext uri="{FF2B5EF4-FFF2-40B4-BE49-F238E27FC236}">
              <a16:creationId xmlns:a16="http://schemas.microsoft.com/office/drawing/2014/main" id="{98CCDC4E-94F2-436E-B8E9-DEB18DC091AA}"/>
            </a:ext>
          </a:extLst>
        </xdr:cNvPr>
        <xdr:cNvCxnSpPr/>
      </xdr:nvCxnSpPr>
      <xdr:spPr>
        <a:xfrm>
          <a:off x="2908300" y="10216787"/>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25944</xdr:rowOff>
    </xdr:from>
    <xdr:to>
      <xdr:col>10</xdr:col>
      <xdr:colOff>165100</xdr:colOff>
      <xdr:row>59</xdr:row>
      <xdr:rowOff>127544</xdr:rowOff>
    </xdr:to>
    <xdr:sp macro="" textlink="">
      <xdr:nvSpPr>
        <xdr:cNvPr id="194" name="楕円 193">
          <a:extLst>
            <a:ext uri="{FF2B5EF4-FFF2-40B4-BE49-F238E27FC236}">
              <a16:creationId xmlns:a16="http://schemas.microsoft.com/office/drawing/2014/main" id="{F788117C-9949-4170-B8E4-55F2C64924E0}"/>
            </a:ext>
          </a:extLst>
        </xdr:cNvPr>
        <xdr:cNvSpPr/>
      </xdr:nvSpPr>
      <xdr:spPr>
        <a:xfrm>
          <a:off x="1968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76744</xdr:rowOff>
    </xdr:from>
    <xdr:to>
      <xdr:col>15</xdr:col>
      <xdr:colOff>50800</xdr:colOff>
      <xdr:row>59</xdr:row>
      <xdr:rowOff>101237</xdr:rowOff>
    </xdr:to>
    <xdr:cxnSp macro="">
      <xdr:nvCxnSpPr>
        <xdr:cNvPr id="195" name="直線コネクタ 194">
          <a:extLst>
            <a:ext uri="{FF2B5EF4-FFF2-40B4-BE49-F238E27FC236}">
              <a16:creationId xmlns:a16="http://schemas.microsoft.com/office/drawing/2014/main" id="{645B9D29-8272-4F5E-9400-A87A7C27CEB9}"/>
            </a:ext>
          </a:extLst>
        </xdr:cNvPr>
        <xdr:cNvCxnSpPr/>
      </xdr:nvCxnSpPr>
      <xdr:spPr>
        <a:xfrm>
          <a:off x="2019300" y="1019229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3084</xdr:rowOff>
    </xdr:from>
    <xdr:to>
      <xdr:col>6</xdr:col>
      <xdr:colOff>38100</xdr:colOff>
      <xdr:row>59</xdr:row>
      <xdr:rowOff>104684</xdr:rowOff>
    </xdr:to>
    <xdr:sp macro="" textlink="">
      <xdr:nvSpPr>
        <xdr:cNvPr id="196" name="楕円 195">
          <a:extLst>
            <a:ext uri="{FF2B5EF4-FFF2-40B4-BE49-F238E27FC236}">
              <a16:creationId xmlns:a16="http://schemas.microsoft.com/office/drawing/2014/main" id="{4C7D753D-6D43-44AB-AF86-DBA14BFEB763}"/>
            </a:ext>
          </a:extLst>
        </xdr:cNvPr>
        <xdr:cNvSpPr/>
      </xdr:nvSpPr>
      <xdr:spPr>
        <a:xfrm>
          <a:off x="1079500" y="1011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53884</xdr:rowOff>
    </xdr:from>
    <xdr:to>
      <xdr:col>10</xdr:col>
      <xdr:colOff>114300</xdr:colOff>
      <xdr:row>59</xdr:row>
      <xdr:rowOff>76744</xdr:rowOff>
    </xdr:to>
    <xdr:cxnSp macro="">
      <xdr:nvCxnSpPr>
        <xdr:cNvPr id="197" name="直線コネクタ 196">
          <a:extLst>
            <a:ext uri="{FF2B5EF4-FFF2-40B4-BE49-F238E27FC236}">
              <a16:creationId xmlns:a16="http://schemas.microsoft.com/office/drawing/2014/main" id="{A9ED440C-121F-4994-B655-432500BEAFFA}"/>
            </a:ext>
          </a:extLst>
        </xdr:cNvPr>
        <xdr:cNvCxnSpPr/>
      </xdr:nvCxnSpPr>
      <xdr:spPr>
        <a:xfrm>
          <a:off x="1130300" y="1016943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CA6B5721-28B0-4E5B-AD2B-6F7159973488}"/>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E6D4FB0A-6B72-4DA9-9E3E-6D0E5BBDC42C}"/>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765F9CFB-D0D2-4BD4-AC6A-C1B6D42DD33D}"/>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32130</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E94DE98F-F567-4D0B-B17D-01D47D202085}"/>
            </a:ext>
          </a:extLst>
        </xdr:cNvPr>
        <xdr:cNvSpPr txBox="1"/>
      </xdr:nvSpPr>
      <xdr:spPr>
        <a:xfrm>
          <a:off x="927744" y="1049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21607</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FFB32F81-B191-4272-B75F-4FAE8094D720}"/>
            </a:ext>
          </a:extLst>
        </xdr:cNvPr>
        <xdr:cNvSpPr txBox="1"/>
      </xdr:nvSpPr>
      <xdr:spPr>
        <a:xfrm>
          <a:off x="35820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168564</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5FF56A94-AD64-4485-8CBC-1AD1965923B0}"/>
            </a:ext>
          </a:extLst>
        </xdr:cNvPr>
        <xdr:cNvSpPr txBox="1"/>
      </xdr:nvSpPr>
      <xdr:spPr>
        <a:xfrm>
          <a:off x="2705744" y="9941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144071</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CE8674CA-E271-4176-9B00-4FA55B747F07}"/>
            </a:ext>
          </a:extLst>
        </xdr:cNvPr>
        <xdr:cNvSpPr txBox="1"/>
      </xdr:nvSpPr>
      <xdr:spPr>
        <a:xfrm>
          <a:off x="1816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1DDC1E04-7F5A-4452-BD3C-D563766940A2}"/>
            </a:ext>
          </a:extLst>
        </xdr:cNvPr>
        <xdr:cNvSpPr txBox="1"/>
      </xdr:nvSpPr>
      <xdr:spPr>
        <a:xfrm>
          <a:off x="927744" y="9893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F5985019-14E2-4D3E-B0CE-1CC10281912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677BFF7D-E8FF-4EE6-BC5D-FF338B8817D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5DAE6945-DD9F-4270-A603-6F75CE45D90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EB94DE4C-627E-4610-B243-5B3057A0707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708B2B16-5D9B-4151-A8AB-850DDF3DC04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4557D31-BBE1-4CF2-9A4A-7AC8E1EED51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6C6F79D-E35D-4596-A549-388C1B70F1F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8B6265F6-6355-4692-9491-7960A06B51E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E5AB1733-FA48-41F1-A25C-1D6E8814E2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36D6E30B-88BC-4920-A978-849BF2CDA2EA}"/>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1018CAF2-6AB1-48D3-B308-4F9F70DCF0BE}"/>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85A31583-4C93-465D-A091-17518E004730}"/>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5F932AEF-5747-4F10-B35B-CF63D071462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1A629EB8-9D22-43A0-A796-70EA751FB716}"/>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42303902-DE81-46B5-9EF2-0B4A0F743914}"/>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925976C8-4B3F-4502-9877-00CF143023B5}"/>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A08DB8A4-6CCE-46DC-A260-2086A9A2BD8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D392F540-E0F4-4E70-BFB1-512F613C13FF}"/>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714918E-032A-4615-B123-D7022BF25ADE}"/>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147D587F-788D-4365-817E-605CE2636241}"/>
            </a:ext>
          </a:extLst>
        </xdr:cNvPr>
        <xdr:cNvCxnSpPr/>
      </xdr:nvCxnSpPr>
      <xdr:spPr>
        <a:xfrm flipV="1">
          <a:off x="10476865" y="9548073"/>
          <a:ext cx="0" cy="130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A69E30CB-17AA-4B58-B7B0-819C1CC13E21}"/>
            </a:ext>
          </a:extLst>
        </xdr:cNvPr>
        <xdr:cNvSpPr txBox="1"/>
      </xdr:nvSpPr>
      <xdr:spPr>
        <a:xfrm>
          <a:off x="10515600" y="108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73BA0527-99FE-405D-8371-F6475219D30E}"/>
            </a:ext>
          </a:extLst>
        </xdr:cNvPr>
        <xdr:cNvCxnSpPr/>
      </xdr:nvCxnSpPr>
      <xdr:spPr>
        <a:xfrm>
          <a:off x="10388600" y="108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844F899F-FD14-4514-A520-46AA98B1CCBE}"/>
            </a:ext>
          </a:extLst>
        </xdr:cNvPr>
        <xdr:cNvSpPr txBox="1"/>
      </xdr:nvSpPr>
      <xdr:spPr>
        <a:xfrm>
          <a:off x="10515600" y="93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8FEBC5F7-BBE1-4748-B9B1-3F5C2265E803}"/>
            </a:ext>
          </a:extLst>
        </xdr:cNvPr>
        <xdr:cNvCxnSpPr/>
      </xdr:nvCxnSpPr>
      <xdr:spPr>
        <a:xfrm>
          <a:off x="10388600" y="95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40327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5CC7B87D-08F6-49F1-8852-68685E6CC15D}"/>
            </a:ext>
          </a:extLst>
        </xdr:cNvPr>
        <xdr:cNvSpPr txBox="1"/>
      </xdr:nvSpPr>
      <xdr:spPr>
        <a:xfrm>
          <a:off x="10515600" y="10327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210D3FFC-94C5-488D-A96B-2EEE91C43E48}"/>
            </a:ext>
          </a:extLst>
        </xdr:cNvPr>
        <xdr:cNvSpPr/>
      </xdr:nvSpPr>
      <xdr:spPr>
        <a:xfrm>
          <a:off x="10426700" y="103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7A202464-BD8D-4F3A-9A22-F91F5D01B970}"/>
            </a:ext>
          </a:extLst>
        </xdr:cNvPr>
        <xdr:cNvSpPr/>
      </xdr:nvSpPr>
      <xdr:spPr>
        <a:xfrm>
          <a:off x="9588500" y="103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E5BC073C-AC35-4F43-A0FC-C21C72D65408}"/>
            </a:ext>
          </a:extLst>
        </xdr:cNvPr>
        <xdr:cNvSpPr/>
      </xdr:nvSpPr>
      <xdr:spPr>
        <a:xfrm>
          <a:off x="8699500" y="1035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70918</xdr:rowOff>
    </xdr:from>
    <xdr:to>
      <xdr:col>41</xdr:col>
      <xdr:colOff>101600</xdr:colOff>
      <xdr:row>61</xdr:row>
      <xdr:rowOff>1068</xdr:rowOff>
    </xdr:to>
    <xdr:sp macro="" textlink="">
      <xdr:nvSpPr>
        <xdr:cNvPr id="234" name="フローチャート: 判断 233">
          <a:extLst>
            <a:ext uri="{FF2B5EF4-FFF2-40B4-BE49-F238E27FC236}">
              <a16:creationId xmlns:a16="http://schemas.microsoft.com/office/drawing/2014/main" id="{DA19CA5E-F5F0-41F7-A28E-73951B15E04C}"/>
            </a:ext>
          </a:extLst>
        </xdr:cNvPr>
        <xdr:cNvSpPr/>
      </xdr:nvSpPr>
      <xdr:spPr>
        <a:xfrm>
          <a:off x="7810500" y="1035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46692</xdr:rowOff>
    </xdr:from>
    <xdr:to>
      <xdr:col>36</xdr:col>
      <xdr:colOff>165100</xdr:colOff>
      <xdr:row>60</xdr:row>
      <xdr:rowOff>148292</xdr:rowOff>
    </xdr:to>
    <xdr:sp macro="" textlink="">
      <xdr:nvSpPr>
        <xdr:cNvPr id="235" name="フローチャート: 判断 234">
          <a:extLst>
            <a:ext uri="{FF2B5EF4-FFF2-40B4-BE49-F238E27FC236}">
              <a16:creationId xmlns:a16="http://schemas.microsoft.com/office/drawing/2014/main" id="{62E43D8D-2607-4CD0-B658-C42E92A43D13}"/>
            </a:ext>
          </a:extLst>
        </xdr:cNvPr>
        <xdr:cNvSpPr/>
      </xdr:nvSpPr>
      <xdr:spPr>
        <a:xfrm>
          <a:off x="6921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D7071E1C-AD8A-4C9D-A8E5-71F2EBAF7AA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A72303F-AFF7-4087-9459-A8B40D54FC3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4DE16A6-A149-435B-8145-BCB0D3F5630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BEF30CBB-3CAD-444D-AFE4-FEB7BA7C31C4}"/>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E09462EA-EE5E-4587-B9A9-A566BA46BE7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53973</xdr:rowOff>
    </xdr:from>
    <xdr:to>
      <xdr:col>55</xdr:col>
      <xdr:colOff>50800</xdr:colOff>
      <xdr:row>59</xdr:row>
      <xdr:rowOff>155573</xdr:rowOff>
    </xdr:to>
    <xdr:sp macro="" textlink="">
      <xdr:nvSpPr>
        <xdr:cNvPr id="241" name="楕円 240">
          <a:extLst>
            <a:ext uri="{FF2B5EF4-FFF2-40B4-BE49-F238E27FC236}">
              <a16:creationId xmlns:a16="http://schemas.microsoft.com/office/drawing/2014/main" id="{2680C622-6F27-435E-9D5A-4BB802A63AF4}"/>
            </a:ext>
          </a:extLst>
        </xdr:cNvPr>
        <xdr:cNvSpPr/>
      </xdr:nvSpPr>
      <xdr:spPr>
        <a:xfrm>
          <a:off x="10426700" y="1016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76850</xdr:rowOff>
    </xdr:from>
    <xdr:ext cx="599010" cy="259045"/>
    <xdr:sp macro="" textlink="">
      <xdr:nvSpPr>
        <xdr:cNvPr id="242" name="【橋りょう・トンネル】&#10;一人当たり有形固定資産（償却資産）額該当値テキスト">
          <a:extLst>
            <a:ext uri="{FF2B5EF4-FFF2-40B4-BE49-F238E27FC236}">
              <a16:creationId xmlns:a16="http://schemas.microsoft.com/office/drawing/2014/main" id="{30B3FCE7-7988-40FA-AD38-CC21CC2FAF42}"/>
            </a:ext>
          </a:extLst>
        </xdr:cNvPr>
        <xdr:cNvSpPr txBox="1"/>
      </xdr:nvSpPr>
      <xdr:spPr>
        <a:xfrm>
          <a:off x="10515600" y="10020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58848</xdr:rowOff>
    </xdr:from>
    <xdr:to>
      <xdr:col>50</xdr:col>
      <xdr:colOff>165100</xdr:colOff>
      <xdr:row>59</xdr:row>
      <xdr:rowOff>160448</xdr:rowOff>
    </xdr:to>
    <xdr:sp macro="" textlink="">
      <xdr:nvSpPr>
        <xdr:cNvPr id="243" name="楕円 242">
          <a:extLst>
            <a:ext uri="{FF2B5EF4-FFF2-40B4-BE49-F238E27FC236}">
              <a16:creationId xmlns:a16="http://schemas.microsoft.com/office/drawing/2014/main" id="{09F2453B-FE12-4A89-AEF2-B019405CD918}"/>
            </a:ext>
          </a:extLst>
        </xdr:cNvPr>
        <xdr:cNvSpPr/>
      </xdr:nvSpPr>
      <xdr:spPr>
        <a:xfrm>
          <a:off x="9588500" y="1017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104773</xdr:rowOff>
    </xdr:from>
    <xdr:to>
      <xdr:col>55</xdr:col>
      <xdr:colOff>0</xdr:colOff>
      <xdr:row>59</xdr:row>
      <xdr:rowOff>109648</xdr:rowOff>
    </xdr:to>
    <xdr:cxnSp macro="">
      <xdr:nvCxnSpPr>
        <xdr:cNvPr id="244" name="直線コネクタ 243">
          <a:extLst>
            <a:ext uri="{FF2B5EF4-FFF2-40B4-BE49-F238E27FC236}">
              <a16:creationId xmlns:a16="http://schemas.microsoft.com/office/drawing/2014/main" id="{99E3D4DC-458E-44CC-AB4E-F4E21226531D}"/>
            </a:ext>
          </a:extLst>
        </xdr:cNvPr>
        <xdr:cNvCxnSpPr/>
      </xdr:nvCxnSpPr>
      <xdr:spPr>
        <a:xfrm flipV="1">
          <a:off x="9639300" y="10220323"/>
          <a:ext cx="838200" cy="4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63563</xdr:rowOff>
    </xdr:from>
    <xdr:to>
      <xdr:col>46</xdr:col>
      <xdr:colOff>38100</xdr:colOff>
      <xdr:row>59</xdr:row>
      <xdr:rowOff>165163</xdr:rowOff>
    </xdr:to>
    <xdr:sp macro="" textlink="">
      <xdr:nvSpPr>
        <xdr:cNvPr id="245" name="楕円 244">
          <a:extLst>
            <a:ext uri="{FF2B5EF4-FFF2-40B4-BE49-F238E27FC236}">
              <a16:creationId xmlns:a16="http://schemas.microsoft.com/office/drawing/2014/main" id="{3FC94330-2CA1-45E6-85DE-F5D0E699C153}"/>
            </a:ext>
          </a:extLst>
        </xdr:cNvPr>
        <xdr:cNvSpPr/>
      </xdr:nvSpPr>
      <xdr:spPr>
        <a:xfrm>
          <a:off x="8699500" y="1017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109648</xdr:rowOff>
    </xdr:from>
    <xdr:to>
      <xdr:col>50</xdr:col>
      <xdr:colOff>114300</xdr:colOff>
      <xdr:row>59</xdr:row>
      <xdr:rowOff>114363</xdr:rowOff>
    </xdr:to>
    <xdr:cxnSp macro="">
      <xdr:nvCxnSpPr>
        <xdr:cNvPr id="246" name="直線コネクタ 245">
          <a:extLst>
            <a:ext uri="{FF2B5EF4-FFF2-40B4-BE49-F238E27FC236}">
              <a16:creationId xmlns:a16="http://schemas.microsoft.com/office/drawing/2014/main" id="{A3EDF4E3-1F3E-4929-9A44-154F4149832C}"/>
            </a:ext>
          </a:extLst>
        </xdr:cNvPr>
        <xdr:cNvCxnSpPr/>
      </xdr:nvCxnSpPr>
      <xdr:spPr>
        <a:xfrm flipV="1">
          <a:off x="8750300" y="10225198"/>
          <a:ext cx="889000" cy="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68609</xdr:rowOff>
    </xdr:from>
    <xdr:to>
      <xdr:col>41</xdr:col>
      <xdr:colOff>101600</xdr:colOff>
      <xdr:row>59</xdr:row>
      <xdr:rowOff>170209</xdr:rowOff>
    </xdr:to>
    <xdr:sp macro="" textlink="">
      <xdr:nvSpPr>
        <xdr:cNvPr id="247" name="楕円 246">
          <a:extLst>
            <a:ext uri="{FF2B5EF4-FFF2-40B4-BE49-F238E27FC236}">
              <a16:creationId xmlns:a16="http://schemas.microsoft.com/office/drawing/2014/main" id="{C62599A7-DF0C-40D7-AB9D-773D95079795}"/>
            </a:ext>
          </a:extLst>
        </xdr:cNvPr>
        <xdr:cNvSpPr/>
      </xdr:nvSpPr>
      <xdr:spPr>
        <a:xfrm>
          <a:off x="7810500" y="1018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114363</xdr:rowOff>
    </xdr:from>
    <xdr:to>
      <xdr:col>45</xdr:col>
      <xdr:colOff>177800</xdr:colOff>
      <xdr:row>59</xdr:row>
      <xdr:rowOff>119409</xdr:rowOff>
    </xdr:to>
    <xdr:cxnSp macro="">
      <xdr:nvCxnSpPr>
        <xdr:cNvPr id="248" name="直線コネクタ 247">
          <a:extLst>
            <a:ext uri="{FF2B5EF4-FFF2-40B4-BE49-F238E27FC236}">
              <a16:creationId xmlns:a16="http://schemas.microsoft.com/office/drawing/2014/main" id="{E66C6781-B16F-4E3E-9B3B-E9E2A4B352F7}"/>
            </a:ext>
          </a:extLst>
        </xdr:cNvPr>
        <xdr:cNvCxnSpPr/>
      </xdr:nvCxnSpPr>
      <xdr:spPr>
        <a:xfrm flipV="1">
          <a:off x="7861300" y="10229913"/>
          <a:ext cx="889000" cy="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71575</xdr:rowOff>
    </xdr:from>
    <xdr:to>
      <xdr:col>36</xdr:col>
      <xdr:colOff>165100</xdr:colOff>
      <xdr:row>60</xdr:row>
      <xdr:rowOff>1725</xdr:rowOff>
    </xdr:to>
    <xdr:sp macro="" textlink="">
      <xdr:nvSpPr>
        <xdr:cNvPr id="249" name="楕円 248">
          <a:extLst>
            <a:ext uri="{FF2B5EF4-FFF2-40B4-BE49-F238E27FC236}">
              <a16:creationId xmlns:a16="http://schemas.microsoft.com/office/drawing/2014/main" id="{4217FBEB-111A-451A-ABAD-F37E66063ABD}"/>
            </a:ext>
          </a:extLst>
        </xdr:cNvPr>
        <xdr:cNvSpPr/>
      </xdr:nvSpPr>
      <xdr:spPr>
        <a:xfrm>
          <a:off x="6921500" y="101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119409</xdr:rowOff>
    </xdr:from>
    <xdr:to>
      <xdr:col>41</xdr:col>
      <xdr:colOff>50800</xdr:colOff>
      <xdr:row>59</xdr:row>
      <xdr:rowOff>122375</xdr:rowOff>
    </xdr:to>
    <xdr:cxnSp macro="">
      <xdr:nvCxnSpPr>
        <xdr:cNvPr id="250" name="直線コネクタ 249">
          <a:extLst>
            <a:ext uri="{FF2B5EF4-FFF2-40B4-BE49-F238E27FC236}">
              <a16:creationId xmlns:a16="http://schemas.microsoft.com/office/drawing/2014/main" id="{8582E0ED-EFE0-4F68-BFBE-7D4881D48AA4}"/>
            </a:ext>
          </a:extLst>
        </xdr:cNvPr>
        <xdr:cNvCxnSpPr/>
      </xdr:nvCxnSpPr>
      <xdr:spPr>
        <a:xfrm flipV="1">
          <a:off x="6972300" y="10234959"/>
          <a:ext cx="889000" cy="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159084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63F0340D-6A79-4B8C-A703-E39E2420E7E2}"/>
            </a:ext>
          </a:extLst>
        </xdr:cNvPr>
        <xdr:cNvSpPr txBox="1"/>
      </xdr:nvSpPr>
      <xdr:spPr>
        <a:xfrm>
          <a:off x="9359411" y="1044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162862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5341F9FF-BEEF-40EA-A0B8-FAF1D40EF28C}"/>
            </a:ext>
          </a:extLst>
        </xdr:cNvPr>
        <xdr:cNvSpPr txBox="1"/>
      </xdr:nvSpPr>
      <xdr:spPr>
        <a:xfrm>
          <a:off x="8483111" y="1044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163645</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B79BB72E-7D7D-4ADC-A218-161A5CF3740E}"/>
            </a:ext>
          </a:extLst>
        </xdr:cNvPr>
        <xdr:cNvSpPr txBox="1"/>
      </xdr:nvSpPr>
      <xdr:spPr>
        <a:xfrm>
          <a:off x="7594111" y="1045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139419</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AA9720F6-203B-41C9-91F0-FF7AD0997017}"/>
            </a:ext>
          </a:extLst>
        </xdr:cNvPr>
        <xdr:cNvSpPr txBox="1"/>
      </xdr:nvSpPr>
      <xdr:spPr>
        <a:xfrm>
          <a:off x="6705111" y="1042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5525</xdr:rowOff>
    </xdr:from>
    <xdr:ext cx="599010" cy="259045"/>
    <xdr:sp macro="" textlink="">
      <xdr:nvSpPr>
        <xdr:cNvPr id="255" name="n_1mainValue【橋りょう・トンネル】&#10;一人当たり有形固定資産（償却資産）額">
          <a:extLst>
            <a:ext uri="{FF2B5EF4-FFF2-40B4-BE49-F238E27FC236}">
              <a16:creationId xmlns:a16="http://schemas.microsoft.com/office/drawing/2014/main" id="{99F2F4CA-6C8A-4D64-8E56-0C3411A3CCFF}"/>
            </a:ext>
          </a:extLst>
        </xdr:cNvPr>
        <xdr:cNvSpPr txBox="1"/>
      </xdr:nvSpPr>
      <xdr:spPr>
        <a:xfrm>
          <a:off x="9327095" y="9949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10240</xdr:rowOff>
    </xdr:from>
    <xdr:ext cx="599010" cy="259045"/>
    <xdr:sp macro="" textlink="">
      <xdr:nvSpPr>
        <xdr:cNvPr id="256" name="n_2mainValue【橋りょう・トンネル】&#10;一人当たり有形固定資産（償却資産）額">
          <a:extLst>
            <a:ext uri="{FF2B5EF4-FFF2-40B4-BE49-F238E27FC236}">
              <a16:creationId xmlns:a16="http://schemas.microsoft.com/office/drawing/2014/main" id="{D48E174A-1237-4022-BACA-ADECD8EE3488}"/>
            </a:ext>
          </a:extLst>
        </xdr:cNvPr>
        <xdr:cNvSpPr txBox="1"/>
      </xdr:nvSpPr>
      <xdr:spPr>
        <a:xfrm>
          <a:off x="8450795" y="9954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15286</xdr:rowOff>
    </xdr:from>
    <xdr:ext cx="599010" cy="259045"/>
    <xdr:sp macro="" textlink="">
      <xdr:nvSpPr>
        <xdr:cNvPr id="257" name="n_3mainValue【橋りょう・トンネル】&#10;一人当たり有形固定資産（償却資産）額">
          <a:extLst>
            <a:ext uri="{FF2B5EF4-FFF2-40B4-BE49-F238E27FC236}">
              <a16:creationId xmlns:a16="http://schemas.microsoft.com/office/drawing/2014/main" id="{12203748-17D0-4811-9AE9-AB9209373353}"/>
            </a:ext>
          </a:extLst>
        </xdr:cNvPr>
        <xdr:cNvSpPr txBox="1"/>
      </xdr:nvSpPr>
      <xdr:spPr>
        <a:xfrm>
          <a:off x="7561795" y="9959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18252</xdr:rowOff>
    </xdr:from>
    <xdr:ext cx="599010" cy="259045"/>
    <xdr:sp macro="" textlink="">
      <xdr:nvSpPr>
        <xdr:cNvPr id="258" name="n_4mainValue【橋りょう・トンネル】&#10;一人当たり有形固定資産（償却資産）額">
          <a:extLst>
            <a:ext uri="{FF2B5EF4-FFF2-40B4-BE49-F238E27FC236}">
              <a16:creationId xmlns:a16="http://schemas.microsoft.com/office/drawing/2014/main" id="{C346536A-A470-4490-8492-C95ABE9ED2E6}"/>
            </a:ext>
          </a:extLst>
        </xdr:cNvPr>
        <xdr:cNvSpPr txBox="1"/>
      </xdr:nvSpPr>
      <xdr:spPr>
        <a:xfrm>
          <a:off x="6672795" y="9962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8863FCA-083D-46E5-B6A0-960D7AFBB1E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603E8C1-87C1-4A90-A49E-B7CC40F45E0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B1B09C7A-A2FF-4C3C-AB41-ED1031B600A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73BC03DE-4AAF-4137-89DA-C9E512AD619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93ABB675-56C4-4CA8-93C5-1F60B979B4C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537F0948-407C-4B03-BFF8-F4B09F60DA0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4FEA5ACB-AACB-4B33-9B56-2005FF93056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649656E7-F0CE-4A8A-A0C3-603F6241BD8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67A1E612-6E74-42E3-A924-1B1A92FD7D4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873F29D-FF49-4684-8E2B-FD7E390E831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EE114472-115A-4228-82C8-F03D6FBFE8E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DF57264C-E76F-4DA3-885D-5F0252A45005}"/>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5827FB29-BF86-46DE-B2B8-E2AEF93B464D}"/>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395DD5AB-DE6D-4261-9956-4C5F38CD6E3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61A9E810-FF01-48DC-AF5E-7E76EB903F1A}"/>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35B68E3B-7CEF-42E7-9E2F-791502EEDBE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99D6CD50-1843-4DAC-B03E-613D8D7BDB3D}"/>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7BC68ED5-87A6-4403-A364-7A7FF4D9AABD}"/>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2A83B77E-7C74-4B45-8375-C9A584262ECE}"/>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2D786593-12F5-493B-B725-284FE8A1655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94CA5FD6-B627-4A87-B8CD-B1197C6A7E3C}"/>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119CCFF0-F3A4-4195-8621-C7E6CF754AA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4B19CBD5-58F6-48BD-AE87-D0D16DCF2DC5}"/>
            </a:ext>
          </a:extLst>
        </xdr:cNvPr>
        <xdr:cNvCxnSpPr/>
      </xdr:nvCxnSpPr>
      <xdr:spPr>
        <a:xfrm flipV="1">
          <a:off x="4634865" y="13418058"/>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81B1A7C9-60CB-4C46-AAAF-2F6A37CBDCC4}"/>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21D5D801-A07A-44D5-80EE-AB2F08AC45BA}"/>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668370ED-535C-4A60-A735-F780D234B41F}"/>
            </a:ext>
          </a:extLst>
        </xdr:cNvPr>
        <xdr:cNvSpPr txBox="1"/>
      </xdr:nvSpPr>
      <xdr:spPr>
        <a:xfrm>
          <a:off x="4673600" y="1319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1C9E56C6-7356-4242-A84E-9E16554F2F88}"/>
            </a:ext>
          </a:extLst>
        </xdr:cNvPr>
        <xdr:cNvCxnSpPr/>
      </xdr:nvCxnSpPr>
      <xdr:spPr>
        <a:xfrm>
          <a:off x="4546600" y="1341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65CA94D3-242C-4045-886D-C4F54178D799}"/>
            </a:ext>
          </a:extLst>
        </xdr:cNvPr>
        <xdr:cNvSpPr txBox="1"/>
      </xdr:nvSpPr>
      <xdr:spPr>
        <a:xfrm>
          <a:off x="4673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7BED9F3F-715D-415B-9A85-6E983B8C6198}"/>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022195F2-A60B-44BA-B4E5-A2757D581961}"/>
            </a:ext>
          </a:extLst>
        </xdr:cNvPr>
        <xdr:cNvSpPr/>
      </xdr:nvSpPr>
      <xdr:spPr>
        <a:xfrm>
          <a:off x="3746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6333DF29-448A-4061-8067-26F11D4C2CB5}"/>
            </a:ext>
          </a:extLst>
        </xdr:cNvPr>
        <xdr:cNvSpPr/>
      </xdr:nvSpPr>
      <xdr:spPr>
        <a:xfrm>
          <a:off x="2857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D8E270A4-0F37-4223-B3CE-3272018F5551}"/>
            </a:ext>
          </a:extLst>
        </xdr:cNvPr>
        <xdr:cNvSpPr/>
      </xdr:nvSpPr>
      <xdr:spPr>
        <a:xfrm>
          <a:off x="19685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10161</xdr:rowOff>
    </xdr:from>
    <xdr:to>
      <xdr:col>6</xdr:col>
      <xdr:colOff>38100</xdr:colOff>
      <xdr:row>81</xdr:row>
      <xdr:rowOff>111761</xdr:rowOff>
    </xdr:to>
    <xdr:sp macro="" textlink="">
      <xdr:nvSpPr>
        <xdr:cNvPr id="291" name="フローチャート: 判断 290">
          <a:extLst>
            <a:ext uri="{FF2B5EF4-FFF2-40B4-BE49-F238E27FC236}">
              <a16:creationId xmlns:a16="http://schemas.microsoft.com/office/drawing/2014/main" id="{75BDA408-47E0-4924-A5FD-159EF648083D}"/>
            </a:ext>
          </a:extLst>
        </xdr:cNvPr>
        <xdr:cNvSpPr/>
      </xdr:nvSpPr>
      <xdr:spPr>
        <a:xfrm>
          <a:off x="1079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9FFFB29B-C17A-43D7-A5ED-63C8E831373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94B1C152-35D4-4984-BAB0-5C0A959C8A4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F5772666-939F-453F-BDED-F99A839D2532}"/>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AC72A027-130F-4059-9425-F97D2031632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0121D4E-6334-430C-849D-4AF58FD99C5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39878</xdr:rowOff>
    </xdr:from>
    <xdr:to>
      <xdr:col>24</xdr:col>
      <xdr:colOff>114300</xdr:colOff>
      <xdr:row>80</xdr:row>
      <xdr:rowOff>141478</xdr:rowOff>
    </xdr:to>
    <xdr:sp macro="" textlink="">
      <xdr:nvSpPr>
        <xdr:cNvPr id="297" name="楕円 296">
          <a:extLst>
            <a:ext uri="{FF2B5EF4-FFF2-40B4-BE49-F238E27FC236}">
              <a16:creationId xmlns:a16="http://schemas.microsoft.com/office/drawing/2014/main" id="{4B0EA2C0-D5CF-4294-9AE1-64F972D6993A}"/>
            </a:ext>
          </a:extLst>
        </xdr:cNvPr>
        <xdr:cNvSpPr/>
      </xdr:nvSpPr>
      <xdr:spPr>
        <a:xfrm>
          <a:off x="4584700" y="1375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62755</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E7DC3EEB-DF01-44B2-ACB2-B0B1361A9088}"/>
            </a:ext>
          </a:extLst>
        </xdr:cNvPr>
        <xdr:cNvSpPr txBox="1"/>
      </xdr:nvSpPr>
      <xdr:spPr>
        <a:xfrm>
          <a:off x="4673600" y="13607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7874</xdr:rowOff>
    </xdr:from>
    <xdr:to>
      <xdr:col>20</xdr:col>
      <xdr:colOff>38100</xdr:colOff>
      <xdr:row>80</xdr:row>
      <xdr:rowOff>109474</xdr:rowOff>
    </xdr:to>
    <xdr:sp macro="" textlink="">
      <xdr:nvSpPr>
        <xdr:cNvPr id="299" name="楕円 298">
          <a:extLst>
            <a:ext uri="{FF2B5EF4-FFF2-40B4-BE49-F238E27FC236}">
              <a16:creationId xmlns:a16="http://schemas.microsoft.com/office/drawing/2014/main" id="{4E352038-68C0-4B22-BC11-9FE1E55A00C9}"/>
            </a:ext>
          </a:extLst>
        </xdr:cNvPr>
        <xdr:cNvSpPr/>
      </xdr:nvSpPr>
      <xdr:spPr>
        <a:xfrm>
          <a:off x="3746500" y="1372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58674</xdr:rowOff>
    </xdr:from>
    <xdr:to>
      <xdr:col>24</xdr:col>
      <xdr:colOff>63500</xdr:colOff>
      <xdr:row>80</xdr:row>
      <xdr:rowOff>90678</xdr:rowOff>
    </xdr:to>
    <xdr:cxnSp macro="">
      <xdr:nvCxnSpPr>
        <xdr:cNvPr id="300" name="直線コネクタ 299">
          <a:extLst>
            <a:ext uri="{FF2B5EF4-FFF2-40B4-BE49-F238E27FC236}">
              <a16:creationId xmlns:a16="http://schemas.microsoft.com/office/drawing/2014/main" id="{4906E0A4-C4BB-40EC-902C-3586BDE3B14F}"/>
            </a:ext>
          </a:extLst>
        </xdr:cNvPr>
        <xdr:cNvCxnSpPr/>
      </xdr:nvCxnSpPr>
      <xdr:spPr>
        <a:xfrm>
          <a:off x="3797300" y="1377467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3302</xdr:rowOff>
    </xdr:from>
    <xdr:to>
      <xdr:col>15</xdr:col>
      <xdr:colOff>101600</xdr:colOff>
      <xdr:row>80</xdr:row>
      <xdr:rowOff>104902</xdr:rowOff>
    </xdr:to>
    <xdr:sp macro="" textlink="">
      <xdr:nvSpPr>
        <xdr:cNvPr id="301" name="楕円 300">
          <a:extLst>
            <a:ext uri="{FF2B5EF4-FFF2-40B4-BE49-F238E27FC236}">
              <a16:creationId xmlns:a16="http://schemas.microsoft.com/office/drawing/2014/main" id="{7EE83EAE-7B12-4642-B6F1-855D8C2DA672}"/>
            </a:ext>
          </a:extLst>
        </xdr:cNvPr>
        <xdr:cNvSpPr/>
      </xdr:nvSpPr>
      <xdr:spPr>
        <a:xfrm>
          <a:off x="2857500" y="137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54102</xdr:rowOff>
    </xdr:from>
    <xdr:to>
      <xdr:col>19</xdr:col>
      <xdr:colOff>177800</xdr:colOff>
      <xdr:row>80</xdr:row>
      <xdr:rowOff>58674</xdr:rowOff>
    </xdr:to>
    <xdr:cxnSp macro="">
      <xdr:nvCxnSpPr>
        <xdr:cNvPr id="302" name="直線コネクタ 301">
          <a:extLst>
            <a:ext uri="{FF2B5EF4-FFF2-40B4-BE49-F238E27FC236}">
              <a16:creationId xmlns:a16="http://schemas.microsoft.com/office/drawing/2014/main" id="{EC980DE5-4392-4E9D-8566-BD84385DED45}"/>
            </a:ext>
          </a:extLst>
        </xdr:cNvPr>
        <xdr:cNvCxnSpPr/>
      </xdr:nvCxnSpPr>
      <xdr:spPr>
        <a:xfrm>
          <a:off x="2908300" y="1377010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129032</xdr:rowOff>
    </xdr:from>
    <xdr:to>
      <xdr:col>10</xdr:col>
      <xdr:colOff>165100</xdr:colOff>
      <xdr:row>80</xdr:row>
      <xdr:rowOff>59182</xdr:rowOff>
    </xdr:to>
    <xdr:sp macro="" textlink="">
      <xdr:nvSpPr>
        <xdr:cNvPr id="303" name="楕円 302">
          <a:extLst>
            <a:ext uri="{FF2B5EF4-FFF2-40B4-BE49-F238E27FC236}">
              <a16:creationId xmlns:a16="http://schemas.microsoft.com/office/drawing/2014/main" id="{4EEF5EDA-AB63-4879-88CC-9E2928FC6447}"/>
            </a:ext>
          </a:extLst>
        </xdr:cNvPr>
        <xdr:cNvSpPr/>
      </xdr:nvSpPr>
      <xdr:spPr>
        <a:xfrm>
          <a:off x="1968500" y="1367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8382</xdr:rowOff>
    </xdr:from>
    <xdr:to>
      <xdr:col>15</xdr:col>
      <xdr:colOff>50800</xdr:colOff>
      <xdr:row>80</xdr:row>
      <xdr:rowOff>54102</xdr:rowOff>
    </xdr:to>
    <xdr:cxnSp macro="">
      <xdr:nvCxnSpPr>
        <xdr:cNvPr id="304" name="直線コネクタ 303">
          <a:extLst>
            <a:ext uri="{FF2B5EF4-FFF2-40B4-BE49-F238E27FC236}">
              <a16:creationId xmlns:a16="http://schemas.microsoft.com/office/drawing/2014/main" id="{04C1D803-C357-45F8-8A8F-80D5B8A840C8}"/>
            </a:ext>
          </a:extLst>
        </xdr:cNvPr>
        <xdr:cNvCxnSpPr/>
      </xdr:nvCxnSpPr>
      <xdr:spPr>
        <a:xfrm>
          <a:off x="2019300" y="1372438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19304</xdr:rowOff>
    </xdr:from>
    <xdr:to>
      <xdr:col>6</xdr:col>
      <xdr:colOff>38100</xdr:colOff>
      <xdr:row>79</xdr:row>
      <xdr:rowOff>120904</xdr:rowOff>
    </xdr:to>
    <xdr:sp macro="" textlink="">
      <xdr:nvSpPr>
        <xdr:cNvPr id="305" name="楕円 304">
          <a:extLst>
            <a:ext uri="{FF2B5EF4-FFF2-40B4-BE49-F238E27FC236}">
              <a16:creationId xmlns:a16="http://schemas.microsoft.com/office/drawing/2014/main" id="{1DAD30EB-9A77-4EFA-B57D-D062459694A1}"/>
            </a:ext>
          </a:extLst>
        </xdr:cNvPr>
        <xdr:cNvSpPr/>
      </xdr:nvSpPr>
      <xdr:spPr>
        <a:xfrm>
          <a:off x="1079500" y="1356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70104</xdr:rowOff>
    </xdr:from>
    <xdr:to>
      <xdr:col>10</xdr:col>
      <xdr:colOff>114300</xdr:colOff>
      <xdr:row>80</xdr:row>
      <xdr:rowOff>8382</xdr:rowOff>
    </xdr:to>
    <xdr:cxnSp macro="">
      <xdr:nvCxnSpPr>
        <xdr:cNvPr id="306" name="直線コネクタ 305">
          <a:extLst>
            <a:ext uri="{FF2B5EF4-FFF2-40B4-BE49-F238E27FC236}">
              <a16:creationId xmlns:a16="http://schemas.microsoft.com/office/drawing/2014/main" id="{04D53D87-9A0E-4141-9C01-832282668BF3}"/>
            </a:ext>
          </a:extLst>
        </xdr:cNvPr>
        <xdr:cNvCxnSpPr/>
      </xdr:nvCxnSpPr>
      <xdr:spPr>
        <a:xfrm>
          <a:off x="1130300" y="1361465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32E247EF-FCAA-4CAA-BE05-18C2B27A17A2}"/>
            </a:ext>
          </a:extLst>
        </xdr:cNvPr>
        <xdr:cNvSpPr txBox="1"/>
      </xdr:nvSpPr>
      <xdr:spPr>
        <a:xfrm>
          <a:off x="35820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65F80F0F-20CA-463E-A404-B69F835AE81D}"/>
            </a:ext>
          </a:extLst>
        </xdr:cNvPr>
        <xdr:cNvSpPr txBox="1"/>
      </xdr:nvSpPr>
      <xdr:spPr>
        <a:xfrm>
          <a:off x="2705744" y="14065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BE1EF598-3AE6-4822-B97C-9E0EB36112A2}"/>
            </a:ext>
          </a:extLst>
        </xdr:cNvPr>
        <xdr:cNvSpPr txBox="1"/>
      </xdr:nvSpPr>
      <xdr:spPr>
        <a:xfrm>
          <a:off x="1816744" y="1402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102888</xdr:rowOff>
    </xdr:from>
    <xdr:ext cx="405111" cy="259045"/>
    <xdr:sp macro="" textlink="">
      <xdr:nvSpPr>
        <xdr:cNvPr id="310" name="n_4aveValue【公営住宅】&#10;有形固定資産減価償却率">
          <a:extLst>
            <a:ext uri="{FF2B5EF4-FFF2-40B4-BE49-F238E27FC236}">
              <a16:creationId xmlns:a16="http://schemas.microsoft.com/office/drawing/2014/main" id="{30F427D3-C998-4B7E-94DF-AAA449787276}"/>
            </a:ext>
          </a:extLst>
        </xdr:cNvPr>
        <xdr:cNvSpPr txBox="1"/>
      </xdr:nvSpPr>
      <xdr:spPr>
        <a:xfrm>
          <a:off x="9277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126001</xdr:rowOff>
    </xdr:from>
    <xdr:ext cx="405111" cy="259045"/>
    <xdr:sp macro="" textlink="">
      <xdr:nvSpPr>
        <xdr:cNvPr id="311" name="n_1mainValue【公営住宅】&#10;有形固定資産減価償却率">
          <a:extLst>
            <a:ext uri="{FF2B5EF4-FFF2-40B4-BE49-F238E27FC236}">
              <a16:creationId xmlns:a16="http://schemas.microsoft.com/office/drawing/2014/main" id="{37DCB7D8-9723-463F-BF03-574286BB002C}"/>
            </a:ext>
          </a:extLst>
        </xdr:cNvPr>
        <xdr:cNvSpPr txBox="1"/>
      </xdr:nvSpPr>
      <xdr:spPr>
        <a:xfrm>
          <a:off x="3582044" y="134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121429</xdr:rowOff>
    </xdr:from>
    <xdr:ext cx="405111" cy="259045"/>
    <xdr:sp macro="" textlink="">
      <xdr:nvSpPr>
        <xdr:cNvPr id="312" name="n_2mainValue【公営住宅】&#10;有形固定資産減価償却率">
          <a:extLst>
            <a:ext uri="{FF2B5EF4-FFF2-40B4-BE49-F238E27FC236}">
              <a16:creationId xmlns:a16="http://schemas.microsoft.com/office/drawing/2014/main" id="{364D660C-C452-4E9C-BF00-4E5C0AC651E5}"/>
            </a:ext>
          </a:extLst>
        </xdr:cNvPr>
        <xdr:cNvSpPr txBox="1"/>
      </xdr:nvSpPr>
      <xdr:spPr>
        <a:xfrm>
          <a:off x="2705744" y="1349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75709</xdr:rowOff>
    </xdr:from>
    <xdr:ext cx="405111" cy="259045"/>
    <xdr:sp macro="" textlink="">
      <xdr:nvSpPr>
        <xdr:cNvPr id="313" name="n_3mainValue【公営住宅】&#10;有形固定資産減価償却率">
          <a:extLst>
            <a:ext uri="{FF2B5EF4-FFF2-40B4-BE49-F238E27FC236}">
              <a16:creationId xmlns:a16="http://schemas.microsoft.com/office/drawing/2014/main" id="{6B2BF86A-18A6-4C81-BD41-9CA55F891D43}"/>
            </a:ext>
          </a:extLst>
        </xdr:cNvPr>
        <xdr:cNvSpPr txBox="1"/>
      </xdr:nvSpPr>
      <xdr:spPr>
        <a:xfrm>
          <a:off x="1816744" y="1344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137431</xdr:rowOff>
    </xdr:from>
    <xdr:ext cx="405111" cy="259045"/>
    <xdr:sp macro="" textlink="">
      <xdr:nvSpPr>
        <xdr:cNvPr id="314" name="n_4mainValue【公営住宅】&#10;有形固定資産減価償却率">
          <a:extLst>
            <a:ext uri="{FF2B5EF4-FFF2-40B4-BE49-F238E27FC236}">
              <a16:creationId xmlns:a16="http://schemas.microsoft.com/office/drawing/2014/main" id="{372B8CDE-2DBF-4986-B966-5003173E0718}"/>
            </a:ext>
          </a:extLst>
        </xdr:cNvPr>
        <xdr:cNvSpPr txBox="1"/>
      </xdr:nvSpPr>
      <xdr:spPr>
        <a:xfrm>
          <a:off x="927744" y="1333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18A2A5B8-0D0B-4389-8DCF-8FE1B1D0B6C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4DA528E-4D61-467B-A8D6-19577915C69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FE756E4B-2840-4AF2-AC39-2E6FFA1BD77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1BB4416-D4C4-48C0-9DE0-7A47D6D7B0C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9A60B780-93F6-4842-A2AA-3D7E29FF996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DD9FA2B2-901D-4B32-8191-3B3B5C91DFC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A1637FD9-F3BE-457F-A3AF-31059DF2A68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3CBFDCCD-7D9A-4234-ACB2-69508CB55A8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4E1E6568-6B4D-4581-8ECD-4A34FA965A5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A91F60CA-948F-4C75-9984-C6F775691455}"/>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73B61974-701F-45A0-94C8-61B54D764F28}"/>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313A31C-8A9A-4CF1-AB6D-09F9CCFF0F32}"/>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9AE3BA0E-1AA2-4AFE-A597-B4F7EC8601C6}"/>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2A907D49-9AD3-4113-A6D7-ADAE58AC03CC}"/>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342854EB-0BC5-492F-B6A4-88CA9CCFD91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A5886F3E-AAE4-494A-AA3A-E24A21EE2F86}"/>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BA886689-24FC-4600-8D7A-FCC216E339E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13FE07FD-05B5-4808-99C7-7F49806DF398}"/>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1E025F6D-7528-4900-8897-C48FF519692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194A66F5-1AA8-48F3-A57E-6A7839190CE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41B62793-E90A-4773-94F6-C1584216D1D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CB89AA64-C272-46B4-9CCE-925E081081E1}"/>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95BB82B5-F55B-4121-9A43-74305E9EFF8F}"/>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50125B7C-B014-404D-8BDF-62C3437537DC}"/>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AA85C3D9-4362-40A7-B2FD-3BF0D6D02266}"/>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69444AF5-8530-44A6-AA62-F320B13F540C}"/>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BDF68152-F7F3-40E6-B0AA-B9A125593651}"/>
            </a:ext>
          </a:extLst>
        </xdr:cNvPr>
        <xdr:cNvSpPr txBox="1"/>
      </xdr:nvSpPr>
      <xdr:spPr>
        <a:xfrm>
          <a:off x="10515600" y="1440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ED45D7C2-3C07-4F44-AB59-10665C659888}"/>
            </a:ext>
          </a:extLst>
        </xdr:cNvPr>
        <xdr:cNvSpPr/>
      </xdr:nvSpPr>
      <xdr:spPr>
        <a:xfrm>
          <a:off x="10426700" y="1455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5F6D1FDE-5D35-42F8-A5B2-706EBC3BA74A}"/>
            </a:ext>
          </a:extLst>
        </xdr:cNvPr>
        <xdr:cNvSpPr/>
      </xdr:nvSpPr>
      <xdr:spPr>
        <a:xfrm>
          <a:off x="95885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8C520A8D-A487-488F-8687-FA7650756B67}"/>
            </a:ext>
          </a:extLst>
        </xdr:cNvPr>
        <xdr:cNvSpPr/>
      </xdr:nvSpPr>
      <xdr:spPr>
        <a:xfrm>
          <a:off x="8699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138176</xdr:rowOff>
    </xdr:from>
    <xdr:to>
      <xdr:col>41</xdr:col>
      <xdr:colOff>101600</xdr:colOff>
      <xdr:row>85</xdr:row>
      <xdr:rowOff>68326</xdr:rowOff>
    </xdr:to>
    <xdr:sp macro="" textlink="">
      <xdr:nvSpPr>
        <xdr:cNvPr id="345" name="フローチャート: 判断 344">
          <a:extLst>
            <a:ext uri="{FF2B5EF4-FFF2-40B4-BE49-F238E27FC236}">
              <a16:creationId xmlns:a16="http://schemas.microsoft.com/office/drawing/2014/main" id="{459047CC-CA21-4148-A467-84FECE695DDB}"/>
            </a:ext>
          </a:extLst>
        </xdr:cNvPr>
        <xdr:cNvSpPr/>
      </xdr:nvSpPr>
      <xdr:spPr>
        <a:xfrm>
          <a:off x="7810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123089</xdr:rowOff>
    </xdr:from>
    <xdr:to>
      <xdr:col>36</xdr:col>
      <xdr:colOff>165100</xdr:colOff>
      <xdr:row>85</xdr:row>
      <xdr:rowOff>53239</xdr:rowOff>
    </xdr:to>
    <xdr:sp macro="" textlink="">
      <xdr:nvSpPr>
        <xdr:cNvPr id="346" name="フローチャート: 判断 345">
          <a:extLst>
            <a:ext uri="{FF2B5EF4-FFF2-40B4-BE49-F238E27FC236}">
              <a16:creationId xmlns:a16="http://schemas.microsoft.com/office/drawing/2014/main" id="{03298792-0F0C-499A-A0D6-4D08BA056E31}"/>
            </a:ext>
          </a:extLst>
        </xdr:cNvPr>
        <xdr:cNvSpPr/>
      </xdr:nvSpPr>
      <xdr:spPr>
        <a:xfrm>
          <a:off x="6921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56779E00-B7CB-4EFC-9A30-3D2DF18329A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6B11959D-6424-4431-9A7F-313A29C8B66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519E87BC-8BEF-4536-A9F4-6270DAE0C3B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65A1199A-45F3-4E35-98B6-A0CFDEF672E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D82EC000-B699-48DD-B79F-497170DE0F61}"/>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24791</xdr:rowOff>
    </xdr:from>
    <xdr:to>
      <xdr:col>55</xdr:col>
      <xdr:colOff>50800</xdr:colOff>
      <xdr:row>85</xdr:row>
      <xdr:rowOff>126391</xdr:rowOff>
    </xdr:to>
    <xdr:sp macro="" textlink="">
      <xdr:nvSpPr>
        <xdr:cNvPr id="352" name="楕円 351">
          <a:extLst>
            <a:ext uri="{FF2B5EF4-FFF2-40B4-BE49-F238E27FC236}">
              <a16:creationId xmlns:a16="http://schemas.microsoft.com/office/drawing/2014/main" id="{FD83191F-085D-4D28-94E0-2A9F95685ECB}"/>
            </a:ext>
          </a:extLst>
        </xdr:cNvPr>
        <xdr:cNvSpPr/>
      </xdr:nvSpPr>
      <xdr:spPr>
        <a:xfrm>
          <a:off x="10426700" y="1459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3218</xdr:rowOff>
    </xdr:from>
    <xdr:ext cx="469744" cy="259045"/>
    <xdr:sp macro="" textlink="">
      <xdr:nvSpPr>
        <xdr:cNvPr id="353" name="【公営住宅】&#10;一人当たり面積該当値テキスト">
          <a:extLst>
            <a:ext uri="{FF2B5EF4-FFF2-40B4-BE49-F238E27FC236}">
              <a16:creationId xmlns:a16="http://schemas.microsoft.com/office/drawing/2014/main" id="{63A66C1B-E270-4631-9F43-314EC91D3701}"/>
            </a:ext>
          </a:extLst>
        </xdr:cNvPr>
        <xdr:cNvSpPr txBox="1"/>
      </xdr:nvSpPr>
      <xdr:spPr>
        <a:xfrm>
          <a:off x="10515600" y="145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25705</xdr:rowOff>
    </xdr:from>
    <xdr:to>
      <xdr:col>50</xdr:col>
      <xdr:colOff>165100</xdr:colOff>
      <xdr:row>85</xdr:row>
      <xdr:rowOff>127305</xdr:rowOff>
    </xdr:to>
    <xdr:sp macro="" textlink="">
      <xdr:nvSpPr>
        <xdr:cNvPr id="354" name="楕円 353">
          <a:extLst>
            <a:ext uri="{FF2B5EF4-FFF2-40B4-BE49-F238E27FC236}">
              <a16:creationId xmlns:a16="http://schemas.microsoft.com/office/drawing/2014/main" id="{953FD788-0931-4591-98EF-1875DF45855E}"/>
            </a:ext>
          </a:extLst>
        </xdr:cNvPr>
        <xdr:cNvSpPr/>
      </xdr:nvSpPr>
      <xdr:spPr>
        <a:xfrm>
          <a:off x="9588500" y="1459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75591</xdr:rowOff>
    </xdr:from>
    <xdr:to>
      <xdr:col>55</xdr:col>
      <xdr:colOff>0</xdr:colOff>
      <xdr:row>85</xdr:row>
      <xdr:rowOff>76505</xdr:rowOff>
    </xdr:to>
    <xdr:cxnSp macro="">
      <xdr:nvCxnSpPr>
        <xdr:cNvPr id="355" name="直線コネクタ 354">
          <a:extLst>
            <a:ext uri="{FF2B5EF4-FFF2-40B4-BE49-F238E27FC236}">
              <a16:creationId xmlns:a16="http://schemas.microsoft.com/office/drawing/2014/main" id="{87F0FA7B-6DA6-4C39-A35D-99D15AB3ACC1}"/>
            </a:ext>
          </a:extLst>
        </xdr:cNvPr>
        <xdr:cNvCxnSpPr/>
      </xdr:nvCxnSpPr>
      <xdr:spPr>
        <a:xfrm flipV="1">
          <a:off x="9639300" y="14648841"/>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29363</xdr:rowOff>
    </xdr:from>
    <xdr:to>
      <xdr:col>46</xdr:col>
      <xdr:colOff>38100</xdr:colOff>
      <xdr:row>85</xdr:row>
      <xdr:rowOff>130963</xdr:rowOff>
    </xdr:to>
    <xdr:sp macro="" textlink="">
      <xdr:nvSpPr>
        <xdr:cNvPr id="356" name="楕円 355">
          <a:extLst>
            <a:ext uri="{FF2B5EF4-FFF2-40B4-BE49-F238E27FC236}">
              <a16:creationId xmlns:a16="http://schemas.microsoft.com/office/drawing/2014/main" id="{0A93306A-38A3-4E99-B574-F171881F2426}"/>
            </a:ext>
          </a:extLst>
        </xdr:cNvPr>
        <xdr:cNvSpPr/>
      </xdr:nvSpPr>
      <xdr:spPr>
        <a:xfrm>
          <a:off x="8699500" y="1460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76505</xdr:rowOff>
    </xdr:from>
    <xdr:to>
      <xdr:col>50</xdr:col>
      <xdr:colOff>114300</xdr:colOff>
      <xdr:row>85</xdr:row>
      <xdr:rowOff>80163</xdr:rowOff>
    </xdr:to>
    <xdr:cxnSp macro="">
      <xdr:nvCxnSpPr>
        <xdr:cNvPr id="357" name="直線コネクタ 356">
          <a:extLst>
            <a:ext uri="{FF2B5EF4-FFF2-40B4-BE49-F238E27FC236}">
              <a16:creationId xmlns:a16="http://schemas.microsoft.com/office/drawing/2014/main" id="{EA6590E2-1165-487A-B87E-883AA8D0073A}"/>
            </a:ext>
          </a:extLst>
        </xdr:cNvPr>
        <xdr:cNvCxnSpPr/>
      </xdr:nvCxnSpPr>
      <xdr:spPr>
        <a:xfrm flipV="1">
          <a:off x="8750300" y="14649755"/>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30277</xdr:rowOff>
    </xdr:from>
    <xdr:to>
      <xdr:col>41</xdr:col>
      <xdr:colOff>101600</xdr:colOff>
      <xdr:row>85</xdr:row>
      <xdr:rowOff>131877</xdr:rowOff>
    </xdr:to>
    <xdr:sp macro="" textlink="">
      <xdr:nvSpPr>
        <xdr:cNvPr id="358" name="楕円 357">
          <a:extLst>
            <a:ext uri="{FF2B5EF4-FFF2-40B4-BE49-F238E27FC236}">
              <a16:creationId xmlns:a16="http://schemas.microsoft.com/office/drawing/2014/main" id="{6D2A5A29-E718-43E4-A7A6-45ADF3414E52}"/>
            </a:ext>
          </a:extLst>
        </xdr:cNvPr>
        <xdr:cNvSpPr/>
      </xdr:nvSpPr>
      <xdr:spPr>
        <a:xfrm>
          <a:off x="7810500" y="14603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80163</xdr:rowOff>
    </xdr:from>
    <xdr:to>
      <xdr:col>45</xdr:col>
      <xdr:colOff>177800</xdr:colOff>
      <xdr:row>85</xdr:row>
      <xdr:rowOff>81077</xdr:rowOff>
    </xdr:to>
    <xdr:cxnSp macro="">
      <xdr:nvCxnSpPr>
        <xdr:cNvPr id="359" name="直線コネクタ 358">
          <a:extLst>
            <a:ext uri="{FF2B5EF4-FFF2-40B4-BE49-F238E27FC236}">
              <a16:creationId xmlns:a16="http://schemas.microsoft.com/office/drawing/2014/main" id="{99A17741-E1CE-4237-8D27-879487CA43D8}"/>
            </a:ext>
          </a:extLst>
        </xdr:cNvPr>
        <xdr:cNvCxnSpPr/>
      </xdr:nvCxnSpPr>
      <xdr:spPr>
        <a:xfrm flipV="1">
          <a:off x="7861300" y="14653413"/>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23419</xdr:rowOff>
    </xdr:from>
    <xdr:to>
      <xdr:col>36</xdr:col>
      <xdr:colOff>165100</xdr:colOff>
      <xdr:row>85</xdr:row>
      <xdr:rowOff>125019</xdr:rowOff>
    </xdr:to>
    <xdr:sp macro="" textlink="">
      <xdr:nvSpPr>
        <xdr:cNvPr id="360" name="楕円 359">
          <a:extLst>
            <a:ext uri="{FF2B5EF4-FFF2-40B4-BE49-F238E27FC236}">
              <a16:creationId xmlns:a16="http://schemas.microsoft.com/office/drawing/2014/main" id="{75BA5A03-4D44-4B4E-8CD2-9BCEA2D39EED}"/>
            </a:ext>
          </a:extLst>
        </xdr:cNvPr>
        <xdr:cNvSpPr/>
      </xdr:nvSpPr>
      <xdr:spPr>
        <a:xfrm>
          <a:off x="6921500" y="1459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74219</xdr:rowOff>
    </xdr:from>
    <xdr:to>
      <xdr:col>41</xdr:col>
      <xdr:colOff>50800</xdr:colOff>
      <xdr:row>85</xdr:row>
      <xdr:rowOff>81077</xdr:rowOff>
    </xdr:to>
    <xdr:cxnSp macro="">
      <xdr:nvCxnSpPr>
        <xdr:cNvPr id="361" name="直線コネクタ 360">
          <a:extLst>
            <a:ext uri="{FF2B5EF4-FFF2-40B4-BE49-F238E27FC236}">
              <a16:creationId xmlns:a16="http://schemas.microsoft.com/office/drawing/2014/main" id="{BF2F0D09-8E43-45FF-8E53-C9CBD933CFA4}"/>
            </a:ext>
          </a:extLst>
        </xdr:cNvPr>
        <xdr:cNvCxnSpPr/>
      </xdr:nvCxnSpPr>
      <xdr:spPr>
        <a:xfrm>
          <a:off x="6972300" y="14647469"/>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D08A6347-AD3E-4FBE-8656-ECD27F545D41}"/>
            </a:ext>
          </a:extLst>
        </xdr:cNvPr>
        <xdr:cNvSpPr txBox="1"/>
      </xdr:nvSpPr>
      <xdr:spPr>
        <a:xfrm>
          <a:off x="9391727" y="143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BC7B9649-4C57-4B52-9E4B-3ED2DCFC5DB3}"/>
            </a:ext>
          </a:extLst>
        </xdr:cNvPr>
        <xdr:cNvSpPr txBox="1"/>
      </xdr:nvSpPr>
      <xdr:spPr>
        <a:xfrm>
          <a:off x="85154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84853</xdr:rowOff>
    </xdr:from>
    <xdr:ext cx="469744" cy="259045"/>
    <xdr:sp macro="" textlink="">
      <xdr:nvSpPr>
        <xdr:cNvPr id="364" name="n_3aveValue【公営住宅】&#10;一人当たり面積">
          <a:extLst>
            <a:ext uri="{FF2B5EF4-FFF2-40B4-BE49-F238E27FC236}">
              <a16:creationId xmlns:a16="http://schemas.microsoft.com/office/drawing/2014/main" id="{74F78195-8DF8-47C7-89D5-AC4DD7A873DD}"/>
            </a:ext>
          </a:extLst>
        </xdr:cNvPr>
        <xdr:cNvSpPr txBox="1"/>
      </xdr:nvSpPr>
      <xdr:spPr>
        <a:xfrm>
          <a:off x="7626427" y="14315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69766</xdr:rowOff>
    </xdr:from>
    <xdr:ext cx="469744" cy="259045"/>
    <xdr:sp macro="" textlink="">
      <xdr:nvSpPr>
        <xdr:cNvPr id="365" name="n_4aveValue【公営住宅】&#10;一人当たり面積">
          <a:extLst>
            <a:ext uri="{FF2B5EF4-FFF2-40B4-BE49-F238E27FC236}">
              <a16:creationId xmlns:a16="http://schemas.microsoft.com/office/drawing/2014/main" id="{387D7622-FDAD-4C72-ACC2-581ACD24E110}"/>
            </a:ext>
          </a:extLst>
        </xdr:cNvPr>
        <xdr:cNvSpPr txBox="1"/>
      </xdr:nvSpPr>
      <xdr:spPr>
        <a:xfrm>
          <a:off x="67374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118432</xdr:rowOff>
    </xdr:from>
    <xdr:ext cx="469744" cy="259045"/>
    <xdr:sp macro="" textlink="">
      <xdr:nvSpPr>
        <xdr:cNvPr id="366" name="n_1mainValue【公営住宅】&#10;一人当たり面積">
          <a:extLst>
            <a:ext uri="{FF2B5EF4-FFF2-40B4-BE49-F238E27FC236}">
              <a16:creationId xmlns:a16="http://schemas.microsoft.com/office/drawing/2014/main" id="{FB9DFDCB-E9DE-4EF6-BA6C-FA828F22E4DA}"/>
            </a:ext>
          </a:extLst>
        </xdr:cNvPr>
        <xdr:cNvSpPr txBox="1"/>
      </xdr:nvSpPr>
      <xdr:spPr>
        <a:xfrm>
          <a:off x="9391727" y="1469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122090</xdr:rowOff>
    </xdr:from>
    <xdr:ext cx="469744" cy="259045"/>
    <xdr:sp macro="" textlink="">
      <xdr:nvSpPr>
        <xdr:cNvPr id="367" name="n_2mainValue【公営住宅】&#10;一人当たり面積">
          <a:extLst>
            <a:ext uri="{FF2B5EF4-FFF2-40B4-BE49-F238E27FC236}">
              <a16:creationId xmlns:a16="http://schemas.microsoft.com/office/drawing/2014/main" id="{EAD116A7-8B73-49B7-BB5D-A2AF7CD9363E}"/>
            </a:ext>
          </a:extLst>
        </xdr:cNvPr>
        <xdr:cNvSpPr txBox="1"/>
      </xdr:nvSpPr>
      <xdr:spPr>
        <a:xfrm>
          <a:off x="8515427" y="1469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123004</xdr:rowOff>
    </xdr:from>
    <xdr:ext cx="469744" cy="259045"/>
    <xdr:sp macro="" textlink="">
      <xdr:nvSpPr>
        <xdr:cNvPr id="368" name="n_3mainValue【公営住宅】&#10;一人当たり面積">
          <a:extLst>
            <a:ext uri="{FF2B5EF4-FFF2-40B4-BE49-F238E27FC236}">
              <a16:creationId xmlns:a16="http://schemas.microsoft.com/office/drawing/2014/main" id="{B13E8850-D898-48F6-A46F-497DB8D4F5B6}"/>
            </a:ext>
          </a:extLst>
        </xdr:cNvPr>
        <xdr:cNvSpPr txBox="1"/>
      </xdr:nvSpPr>
      <xdr:spPr>
        <a:xfrm>
          <a:off x="7626427" y="1469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116146</xdr:rowOff>
    </xdr:from>
    <xdr:ext cx="469744" cy="259045"/>
    <xdr:sp macro="" textlink="">
      <xdr:nvSpPr>
        <xdr:cNvPr id="369" name="n_4mainValue【公営住宅】&#10;一人当たり面積">
          <a:extLst>
            <a:ext uri="{FF2B5EF4-FFF2-40B4-BE49-F238E27FC236}">
              <a16:creationId xmlns:a16="http://schemas.microsoft.com/office/drawing/2014/main" id="{D6E78365-45BC-40AC-903E-42AD9A419FC1}"/>
            </a:ext>
          </a:extLst>
        </xdr:cNvPr>
        <xdr:cNvSpPr txBox="1"/>
      </xdr:nvSpPr>
      <xdr:spPr>
        <a:xfrm>
          <a:off x="6737427" y="14689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881808B6-DC7C-4355-929D-69EA7EDBE69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53D2D968-8CB6-4FFB-9696-A0752F03E53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586F7420-1369-480A-8601-4D21DDC44FD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59E03F00-E4B0-4CBD-96CC-9346602BB69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AE957165-219B-4C74-9642-454436ABCD8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BAA4EEC1-4388-4441-B097-0FF02F81279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CD3BD178-7D56-461D-935D-CB515CB0DCD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922B8664-FA7C-4954-9733-01EEE037F29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ED8A32F5-24F6-4DF7-BE70-1723E24F924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168DEC95-3D67-43C0-8550-EA00BB731EA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6C87D953-385F-4632-A3CA-F0A42B2D032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9628A05C-C3FD-4843-8C65-CDF552FEF12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7EFBA5FA-7168-4B70-A251-28276BD15A6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C75CEAE6-95D5-41A6-88C9-AA032011684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27CFDADA-3612-476D-9AAD-55C8BA99566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9C192A5D-7990-43F8-9600-63D573784DB6}"/>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ED36CD02-7F09-4BAC-A9DC-31FC4D09B93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9C4AF034-F964-4216-AD33-5B93254E78B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DDD19A49-B2D4-4CE5-85CB-EF2AC4C8491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B7989136-94D8-4C0D-A11A-9AC98851B6B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8F2D49B8-897E-4DE6-9781-C551841546C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D388E74D-85D4-47AD-AEA3-0A2445A93DE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CB960585-2F43-4F27-8B84-FC807915F2E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B2AD69B7-0AD5-42DC-8E5F-3C1900976ED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3E4F4D5D-D4C8-471B-BF49-A73DD8DAACE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A6377D24-9B1D-47B8-A619-E6A54F00162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F6B122FB-8EFE-4E55-A090-40666FCFA42F}"/>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229F4754-C91E-47F3-A88E-123BDAD9848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312E3448-BDE3-4203-B3D4-3543D57C4318}"/>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CC5E7CA5-E664-48F8-A7C7-85990D5C4B93}"/>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FC2B0BB1-105A-4501-9943-DF6B6FA89807}"/>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D4E0BBFD-CAB2-4322-8EE7-6260BA271DB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FF7E5CAB-EF08-499C-9BF0-21199623C5DF}"/>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659C2C08-44E6-489A-8443-0CA30264EE9C}"/>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F2324FAC-4095-4581-ABBA-D6819D5B293F}"/>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9DC4C816-7981-4244-9150-9B30E883E22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D75510C0-B2D9-4F78-A20B-D3ACF0E72DD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6E9C5E43-4E9D-4B24-B800-B31B5CAA6F7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59671EB7-E079-4B72-978F-38FE4AE6902B}"/>
            </a:ext>
          </a:extLst>
        </xdr:cNvPr>
        <xdr:cNvCxnSpPr/>
      </xdr:nvCxnSpPr>
      <xdr:spPr>
        <a:xfrm flipV="1">
          <a:off x="16318864" y="5990082"/>
          <a:ext cx="0" cy="126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2F2FAF23-D067-4F4C-BDA1-99E311FF346E}"/>
            </a:ext>
          </a:extLst>
        </xdr:cNvPr>
        <xdr:cNvSpPr txBox="1"/>
      </xdr:nvSpPr>
      <xdr:spPr>
        <a:xfrm>
          <a:off x="16357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4DB943CB-1E34-49BD-A9F1-CA95E069E385}"/>
            </a:ext>
          </a:extLst>
        </xdr:cNvPr>
        <xdr:cNvCxnSpPr/>
      </xdr:nvCxnSpPr>
      <xdr:spPr>
        <a:xfrm>
          <a:off x="16230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A6102E88-224B-45EC-812D-0F06C1F25453}"/>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9B9EA4B5-159E-46E2-A261-B73D5D260518}"/>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123715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EF94CA40-23D6-4E49-B7AA-AE381192261E}"/>
            </a:ext>
          </a:extLst>
        </xdr:cNvPr>
        <xdr:cNvSpPr txBox="1"/>
      </xdr:nvSpPr>
      <xdr:spPr>
        <a:xfrm>
          <a:off x="16357600" y="6467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AFC7A28E-8E3F-4D62-AF6E-0A2BA604CA99}"/>
            </a:ext>
          </a:extLst>
        </xdr:cNvPr>
        <xdr:cNvSpPr/>
      </xdr:nvSpPr>
      <xdr:spPr>
        <a:xfrm>
          <a:off x="16268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7BA135F2-0976-4CCB-91D1-A5D13B528CF6}"/>
            </a:ext>
          </a:extLst>
        </xdr:cNvPr>
        <xdr:cNvSpPr/>
      </xdr:nvSpPr>
      <xdr:spPr>
        <a:xfrm>
          <a:off x="15430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9EF98C41-DEB2-467D-8B55-0E45451B71EF}"/>
            </a:ext>
          </a:extLst>
        </xdr:cNvPr>
        <xdr:cNvSpPr/>
      </xdr:nvSpPr>
      <xdr:spPr>
        <a:xfrm>
          <a:off x="14541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87122</xdr:rowOff>
    </xdr:from>
    <xdr:to>
      <xdr:col>72</xdr:col>
      <xdr:colOff>38100</xdr:colOff>
      <xdr:row>39</xdr:row>
      <xdr:rowOff>17272</xdr:rowOff>
    </xdr:to>
    <xdr:sp macro="" textlink="">
      <xdr:nvSpPr>
        <xdr:cNvPr id="417" name="フローチャート: 判断 416">
          <a:extLst>
            <a:ext uri="{FF2B5EF4-FFF2-40B4-BE49-F238E27FC236}">
              <a16:creationId xmlns:a16="http://schemas.microsoft.com/office/drawing/2014/main" id="{333675E7-DD4B-4968-8440-ECCCDE7AC518}"/>
            </a:ext>
          </a:extLst>
        </xdr:cNvPr>
        <xdr:cNvSpPr/>
      </xdr:nvSpPr>
      <xdr:spPr>
        <a:xfrm>
          <a:off x="13652500" y="660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109982</xdr:rowOff>
    </xdr:from>
    <xdr:to>
      <xdr:col>67</xdr:col>
      <xdr:colOff>101600</xdr:colOff>
      <xdr:row>39</xdr:row>
      <xdr:rowOff>40132</xdr:rowOff>
    </xdr:to>
    <xdr:sp macro="" textlink="">
      <xdr:nvSpPr>
        <xdr:cNvPr id="418" name="フローチャート: 判断 417">
          <a:extLst>
            <a:ext uri="{FF2B5EF4-FFF2-40B4-BE49-F238E27FC236}">
              <a16:creationId xmlns:a16="http://schemas.microsoft.com/office/drawing/2014/main" id="{B4B753D4-3084-4CD6-9AB6-470776B4F6CD}"/>
            </a:ext>
          </a:extLst>
        </xdr:cNvPr>
        <xdr:cNvSpPr/>
      </xdr:nvSpPr>
      <xdr:spPr>
        <a:xfrm>
          <a:off x="1276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FA703A0D-2D89-4D92-95A2-4668A705E0B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A0B8889F-114E-49FF-A554-CAB9860420F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F49E4A23-39AC-40BD-B9C0-23CE8CAB642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6139868-34F3-46E3-9FA4-C4115598FEE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50E949B2-F948-4199-AE4A-158A899EB8B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162560</xdr:rowOff>
    </xdr:from>
    <xdr:to>
      <xdr:col>85</xdr:col>
      <xdr:colOff>177800</xdr:colOff>
      <xdr:row>40</xdr:row>
      <xdr:rowOff>92710</xdr:rowOff>
    </xdr:to>
    <xdr:sp macro="" textlink="">
      <xdr:nvSpPr>
        <xdr:cNvPr id="424" name="楕円 423">
          <a:extLst>
            <a:ext uri="{FF2B5EF4-FFF2-40B4-BE49-F238E27FC236}">
              <a16:creationId xmlns:a16="http://schemas.microsoft.com/office/drawing/2014/main" id="{6E58C4EE-D5B3-496F-99D3-65C527886150}"/>
            </a:ext>
          </a:extLst>
        </xdr:cNvPr>
        <xdr:cNvSpPr/>
      </xdr:nvSpPr>
      <xdr:spPr>
        <a:xfrm>
          <a:off x="16268700" y="68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140987</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28CF40D3-433F-41F3-9EC6-E6859757BEF0}"/>
            </a:ext>
          </a:extLst>
        </xdr:cNvPr>
        <xdr:cNvSpPr txBox="1"/>
      </xdr:nvSpPr>
      <xdr:spPr>
        <a:xfrm>
          <a:off x="16357600" y="682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128270</xdr:rowOff>
    </xdr:from>
    <xdr:to>
      <xdr:col>81</xdr:col>
      <xdr:colOff>101600</xdr:colOff>
      <xdr:row>40</xdr:row>
      <xdr:rowOff>58420</xdr:rowOff>
    </xdr:to>
    <xdr:sp macro="" textlink="">
      <xdr:nvSpPr>
        <xdr:cNvPr id="426" name="楕円 425">
          <a:extLst>
            <a:ext uri="{FF2B5EF4-FFF2-40B4-BE49-F238E27FC236}">
              <a16:creationId xmlns:a16="http://schemas.microsoft.com/office/drawing/2014/main" id="{A5ABF072-318F-40C5-A77A-FD3A45E2F9FA}"/>
            </a:ext>
          </a:extLst>
        </xdr:cNvPr>
        <xdr:cNvSpPr/>
      </xdr:nvSpPr>
      <xdr:spPr>
        <a:xfrm>
          <a:off x="1543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xdr:rowOff>
    </xdr:from>
    <xdr:to>
      <xdr:col>85</xdr:col>
      <xdr:colOff>127000</xdr:colOff>
      <xdr:row>40</xdr:row>
      <xdr:rowOff>41910</xdr:rowOff>
    </xdr:to>
    <xdr:cxnSp macro="">
      <xdr:nvCxnSpPr>
        <xdr:cNvPr id="427" name="直線コネクタ 426">
          <a:extLst>
            <a:ext uri="{FF2B5EF4-FFF2-40B4-BE49-F238E27FC236}">
              <a16:creationId xmlns:a16="http://schemas.microsoft.com/office/drawing/2014/main" id="{CB80A89F-D865-44E9-B1D4-E0C3B800FB5E}"/>
            </a:ext>
          </a:extLst>
        </xdr:cNvPr>
        <xdr:cNvCxnSpPr/>
      </xdr:nvCxnSpPr>
      <xdr:spPr>
        <a:xfrm>
          <a:off x="15481300" y="68656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93980</xdr:rowOff>
    </xdr:from>
    <xdr:to>
      <xdr:col>76</xdr:col>
      <xdr:colOff>165100</xdr:colOff>
      <xdr:row>40</xdr:row>
      <xdr:rowOff>24130</xdr:rowOff>
    </xdr:to>
    <xdr:sp macro="" textlink="">
      <xdr:nvSpPr>
        <xdr:cNvPr id="428" name="楕円 427">
          <a:extLst>
            <a:ext uri="{FF2B5EF4-FFF2-40B4-BE49-F238E27FC236}">
              <a16:creationId xmlns:a16="http://schemas.microsoft.com/office/drawing/2014/main" id="{8E30C67C-4C0D-40BE-B382-F9A9C13882C6}"/>
            </a:ext>
          </a:extLst>
        </xdr:cNvPr>
        <xdr:cNvSpPr/>
      </xdr:nvSpPr>
      <xdr:spPr>
        <a:xfrm>
          <a:off x="14541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144780</xdr:rowOff>
    </xdr:from>
    <xdr:to>
      <xdr:col>81</xdr:col>
      <xdr:colOff>50800</xdr:colOff>
      <xdr:row>40</xdr:row>
      <xdr:rowOff>7620</xdr:rowOff>
    </xdr:to>
    <xdr:cxnSp macro="">
      <xdr:nvCxnSpPr>
        <xdr:cNvPr id="429" name="直線コネクタ 428">
          <a:extLst>
            <a:ext uri="{FF2B5EF4-FFF2-40B4-BE49-F238E27FC236}">
              <a16:creationId xmlns:a16="http://schemas.microsoft.com/office/drawing/2014/main" id="{02B3829B-773C-41B2-93AA-D914C0669C80}"/>
            </a:ext>
          </a:extLst>
        </xdr:cNvPr>
        <xdr:cNvCxnSpPr/>
      </xdr:nvCxnSpPr>
      <xdr:spPr>
        <a:xfrm>
          <a:off x="14592300" y="68313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57404</xdr:rowOff>
    </xdr:from>
    <xdr:to>
      <xdr:col>72</xdr:col>
      <xdr:colOff>38100</xdr:colOff>
      <xdr:row>39</xdr:row>
      <xdr:rowOff>159004</xdr:rowOff>
    </xdr:to>
    <xdr:sp macro="" textlink="">
      <xdr:nvSpPr>
        <xdr:cNvPr id="430" name="楕円 429">
          <a:extLst>
            <a:ext uri="{FF2B5EF4-FFF2-40B4-BE49-F238E27FC236}">
              <a16:creationId xmlns:a16="http://schemas.microsoft.com/office/drawing/2014/main" id="{014F19EA-8C73-4B97-9390-2533147371AD}"/>
            </a:ext>
          </a:extLst>
        </xdr:cNvPr>
        <xdr:cNvSpPr/>
      </xdr:nvSpPr>
      <xdr:spPr>
        <a:xfrm>
          <a:off x="13652500" y="674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108204</xdr:rowOff>
    </xdr:from>
    <xdr:to>
      <xdr:col>76</xdr:col>
      <xdr:colOff>114300</xdr:colOff>
      <xdr:row>39</xdr:row>
      <xdr:rowOff>144780</xdr:rowOff>
    </xdr:to>
    <xdr:cxnSp macro="">
      <xdr:nvCxnSpPr>
        <xdr:cNvPr id="431" name="直線コネクタ 430">
          <a:extLst>
            <a:ext uri="{FF2B5EF4-FFF2-40B4-BE49-F238E27FC236}">
              <a16:creationId xmlns:a16="http://schemas.microsoft.com/office/drawing/2014/main" id="{08F128C7-FFB7-452F-B6FD-39A62DB72B31}"/>
            </a:ext>
          </a:extLst>
        </xdr:cNvPr>
        <xdr:cNvCxnSpPr/>
      </xdr:nvCxnSpPr>
      <xdr:spPr>
        <a:xfrm>
          <a:off x="13703300" y="679475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16256</xdr:rowOff>
    </xdr:from>
    <xdr:to>
      <xdr:col>67</xdr:col>
      <xdr:colOff>101600</xdr:colOff>
      <xdr:row>39</xdr:row>
      <xdr:rowOff>117856</xdr:rowOff>
    </xdr:to>
    <xdr:sp macro="" textlink="">
      <xdr:nvSpPr>
        <xdr:cNvPr id="432" name="楕円 431">
          <a:extLst>
            <a:ext uri="{FF2B5EF4-FFF2-40B4-BE49-F238E27FC236}">
              <a16:creationId xmlns:a16="http://schemas.microsoft.com/office/drawing/2014/main" id="{7C9BAE47-5727-4B7B-BCC0-0A127915512D}"/>
            </a:ext>
          </a:extLst>
        </xdr:cNvPr>
        <xdr:cNvSpPr/>
      </xdr:nvSpPr>
      <xdr:spPr>
        <a:xfrm>
          <a:off x="12763500" y="67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67056</xdr:rowOff>
    </xdr:from>
    <xdr:to>
      <xdr:col>71</xdr:col>
      <xdr:colOff>177800</xdr:colOff>
      <xdr:row>39</xdr:row>
      <xdr:rowOff>108204</xdr:rowOff>
    </xdr:to>
    <xdr:cxnSp macro="">
      <xdr:nvCxnSpPr>
        <xdr:cNvPr id="433" name="直線コネクタ 432">
          <a:extLst>
            <a:ext uri="{FF2B5EF4-FFF2-40B4-BE49-F238E27FC236}">
              <a16:creationId xmlns:a16="http://schemas.microsoft.com/office/drawing/2014/main" id="{E2CB5AEC-ABEB-4209-949C-B8A5A6139B6F}"/>
            </a:ext>
          </a:extLst>
        </xdr:cNvPr>
        <xdr:cNvCxnSpPr/>
      </xdr:nvCxnSpPr>
      <xdr:spPr>
        <a:xfrm>
          <a:off x="12814300" y="675360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38371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F9EBB0F3-0C5B-457A-AE82-80FC82CB92D8}"/>
            </a:ext>
          </a:extLst>
        </xdr:cNvPr>
        <xdr:cNvSpPr txBox="1"/>
      </xdr:nvSpPr>
      <xdr:spPr>
        <a:xfrm>
          <a:off x="15266044" y="6382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4EB89EBF-E220-443F-8251-F23B3E013E6B}"/>
            </a:ext>
          </a:extLst>
        </xdr:cNvPr>
        <xdr:cNvSpPr txBox="1"/>
      </xdr:nvSpPr>
      <xdr:spPr>
        <a:xfrm>
          <a:off x="14389744" y="634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33799</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ED07BF47-3776-4FA7-B928-38E6F78AE9C7}"/>
            </a:ext>
          </a:extLst>
        </xdr:cNvPr>
        <xdr:cNvSpPr txBox="1"/>
      </xdr:nvSpPr>
      <xdr:spPr>
        <a:xfrm>
          <a:off x="13500744" y="637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56659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B70D7CC1-4FDE-4A28-9863-03C1B09FCD65}"/>
            </a:ext>
          </a:extLst>
        </xdr:cNvPr>
        <xdr:cNvSpPr txBox="1"/>
      </xdr:nvSpPr>
      <xdr:spPr>
        <a:xfrm>
          <a:off x="12611744" y="6400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49547</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78C4B66F-2900-4FCF-B6C5-8E86870E29E0}"/>
            </a:ext>
          </a:extLst>
        </xdr:cNvPr>
        <xdr:cNvSpPr txBox="1"/>
      </xdr:nvSpPr>
      <xdr:spPr>
        <a:xfrm>
          <a:off x="152660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15257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CF0F64-634A-46AE-98FB-4DF85CC89F19}"/>
            </a:ext>
          </a:extLst>
        </xdr:cNvPr>
        <xdr:cNvSpPr txBox="1"/>
      </xdr:nvSpPr>
      <xdr:spPr>
        <a:xfrm>
          <a:off x="14389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150131</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764488D3-EF4D-43DE-B01E-4F7C5637C29A}"/>
            </a:ext>
          </a:extLst>
        </xdr:cNvPr>
        <xdr:cNvSpPr txBox="1"/>
      </xdr:nvSpPr>
      <xdr:spPr>
        <a:xfrm>
          <a:off x="13500744" y="6836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108983</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D4C481F2-030D-45EE-91FB-D9102F902C02}"/>
            </a:ext>
          </a:extLst>
        </xdr:cNvPr>
        <xdr:cNvSpPr txBox="1"/>
      </xdr:nvSpPr>
      <xdr:spPr>
        <a:xfrm>
          <a:off x="12611744" y="6795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89576EB7-36E1-4096-8789-CC57CA43DA0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8AEFE64C-B9C9-40EF-8E15-3B3EDB2F6FD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DE4E086C-59B1-46CD-9302-7A829DB8D0C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6BCFB7EB-8104-4B3A-AB79-68AC0FC8079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D1319F98-FE0E-4413-B391-2750B10A24F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7A8CEA55-F8DB-447B-8562-7E0F6547216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515FABB8-996E-4BCC-9BE7-4C75A68C912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4017F39A-BF88-479D-A1B4-C44B3622963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AB055C4D-28BC-4864-BC70-A450930E9F7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DCB7C6D9-9EAF-460C-8D22-E649DB6DE3E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86DDDC7E-CC24-4B56-8659-F6F2F5980D63}"/>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8CF725BD-F2C4-4602-ACDA-BC94D6B990C6}"/>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DD6D6C92-D7D4-4068-94DA-A7434BEA275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32005153-2E95-4B33-8833-86610BDBCD0A}"/>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21EF5456-1EDA-4336-A121-A52769AE051C}"/>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F243D3F1-D012-462E-99ED-727FCFD5D1ED}"/>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37A8A11C-730B-4A16-BB6C-CB04F1705B73}"/>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759EBEEA-F761-4431-B43D-6817F7495774}"/>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E8241DFE-C272-45A7-873E-0BF5BC485206}"/>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9D8D0266-FA53-4A8D-8AC9-B07EFD05507E}"/>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D501BC7F-0208-40D6-9E50-A7665A762D6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A059F852-D8B9-4C5F-9D6C-7C305CC18C3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EA8D0343-AD95-447D-A060-2E5C0556077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2893F056-9F88-4A58-9F07-F422068CD872}"/>
            </a:ext>
          </a:extLst>
        </xdr:cNvPr>
        <xdr:cNvCxnSpPr/>
      </xdr:nvCxnSpPr>
      <xdr:spPr>
        <a:xfrm flipV="1">
          <a:off x="22160864" y="589788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AF77FF10-2FF6-4B05-B852-E674C4294793}"/>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5E6D879-FA0E-417A-A118-4C605E1B0165}"/>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3E668A16-A6B8-4FB9-B769-5EA6C238DB01}"/>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3127B4D8-3D45-4465-832D-E344467E9D26}"/>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2F759068-4977-4B69-B98E-88F24E5A200C}"/>
            </a:ext>
          </a:extLst>
        </xdr:cNvPr>
        <xdr:cNvSpPr txBox="1"/>
      </xdr:nvSpPr>
      <xdr:spPr>
        <a:xfrm>
          <a:off x="22199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745CCD75-1383-45AD-94FB-052BFDD6EBE4}"/>
            </a:ext>
          </a:extLst>
        </xdr:cNvPr>
        <xdr:cNvSpPr/>
      </xdr:nvSpPr>
      <xdr:spPr>
        <a:xfrm>
          <a:off x="22110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30432C08-90F4-4BDB-A319-17B73D1FF391}"/>
            </a:ext>
          </a:extLst>
        </xdr:cNvPr>
        <xdr:cNvSpPr/>
      </xdr:nvSpPr>
      <xdr:spPr>
        <a:xfrm>
          <a:off x="21272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AF0AD1B5-1409-484F-89B2-9C495098F45A}"/>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4" name="フローチャート: 判断 473">
          <a:extLst>
            <a:ext uri="{FF2B5EF4-FFF2-40B4-BE49-F238E27FC236}">
              <a16:creationId xmlns:a16="http://schemas.microsoft.com/office/drawing/2014/main" id="{769E4051-29E4-40AC-88ED-BEB2AA1E42E5}"/>
            </a:ext>
          </a:extLst>
        </xdr:cNvPr>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36830</xdr:rowOff>
    </xdr:from>
    <xdr:to>
      <xdr:col>98</xdr:col>
      <xdr:colOff>38100</xdr:colOff>
      <xdr:row>39</xdr:row>
      <xdr:rowOff>138430</xdr:rowOff>
    </xdr:to>
    <xdr:sp macro="" textlink="">
      <xdr:nvSpPr>
        <xdr:cNvPr id="475" name="フローチャート: 判断 474">
          <a:extLst>
            <a:ext uri="{FF2B5EF4-FFF2-40B4-BE49-F238E27FC236}">
              <a16:creationId xmlns:a16="http://schemas.microsoft.com/office/drawing/2014/main" id="{5E2BF8D2-1F8B-406E-BC89-2AC5D105FF34}"/>
            </a:ext>
          </a:extLst>
        </xdr:cNvPr>
        <xdr:cNvSpPr/>
      </xdr:nvSpPr>
      <xdr:spPr>
        <a:xfrm>
          <a:off x="18605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EBE118CF-C3F5-4495-B41D-1E0134F474B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F81ADDFB-1E84-445B-BB41-6A0BE1FDD43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31F0C09B-CE67-4808-BE36-9F0AA7302E8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ADB9ADC6-EF03-4801-A92D-630BDF767EB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DF1A1ED7-7579-4B1F-9402-26DD6D6AB604}"/>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105410</xdr:rowOff>
    </xdr:from>
    <xdr:to>
      <xdr:col>116</xdr:col>
      <xdr:colOff>114300</xdr:colOff>
      <xdr:row>40</xdr:row>
      <xdr:rowOff>35560</xdr:rowOff>
    </xdr:to>
    <xdr:sp macro="" textlink="">
      <xdr:nvSpPr>
        <xdr:cNvPr id="481" name="楕円 480">
          <a:extLst>
            <a:ext uri="{FF2B5EF4-FFF2-40B4-BE49-F238E27FC236}">
              <a16:creationId xmlns:a16="http://schemas.microsoft.com/office/drawing/2014/main" id="{3C1931D2-5DB5-4FDB-B83C-8ED0DD380DE7}"/>
            </a:ext>
          </a:extLst>
        </xdr:cNvPr>
        <xdr:cNvSpPr/>
      </xdr:nvSpPr>
      <xdr:spPr>
        <a:xfrm>
          <a:off x="221107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83837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AE1CA6C4-91B6-4840-9744-1EF93E15E6AB}"/>
            </a:ext>
          </a:extLst>
        </xdr:cNvPr>
        <xdr:cNvSpPr txBox="1"/>
      </xdr:nvSpPr>
      <xdr:spPr>
        <a:xfrm>
          <a:off x="22199600"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105410</xdr:rowOff>
    </xdr:from>
    <xdr:to>
      <xdr:col>112</xdr:col>
      <xdr:colOff>38100</xdr:colOff>
      <xdr:row>40</xdr:row>
      <xdr:rowOff>35560</xdr:rowOff>
    </xdr:to>
    <xdr:sp macro="" textlink="">
      <xdr:nvSpPr>
        <xdr:cNvPr id="483" name="楕円 482">
          <a:extLst>
            <a:ext uri="{FF2B5EF4-FFF2-40B4-BE49-F238E27FC236}">
              <a16:creationId xmlns:a16="http://schemas.microsoft.com/office/drawing/2014/main" id="{CAA4D7B3-C7CE-49DD-81BC-4DEF7B6A37F0}"/>
            </a:ext>
          </a:extLst>
        </xdr:cNvPr>
        <xdr:cNvSpPr/>
      </xdr:nvSpPr>
      <xdr:spPr>
        <a:xfrm>
          <a:off x="21272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156210</xdr:rowOff>
    </xdr:from>
    <xdr:to>
      <xdr:col>116</xdr:col>
      <xdr:colOff>63500</xdr:colOff>
      <xdr:row>39</xdr:row>
      <xdr:rowOff>156210</xdr:rowOff>
    </xdr:to>
    <xdr:cxnSp macro="">
      <xdr:nvCxnSpPr>
        <xdr:cNvPr id="484" name="直線コネクタ 483">
          <a:extLst>
            <a:ext uri="{FF2B5EF4-FFF2-40B4-BE49-F238E27FC236}">
              <a16:creationId xmlns:a16="http://schemas.microsoft.com/office/drawing/2014/main" id="{DA617B5A-07A8-4F8C-B7F4-36B88F97B2B4}"/>
            </a:ext>
          </a:extLst>
        </xdr:cNvPr>
        <xdr:cNvCxnSpPr/>
      </xdr:nvCxnSpPr>
      <xdr:spPr>
        <a:xfrm>
          <a:off x="21323300" y="68427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113030</xdr:rowOff>
    </xdr:from>
    <xdr:to>
      <xdr:col>107</xdr:col>
      <xdr:colOff>101600</xdr:colOff>
      <xdr:row>40</xdr:row>
      <xdr:rowOff>43180</xdr:rowOff>
    </xdr:to>
    <xdr:sp macro="" textlink="">
      <xdr:nvSpPr>
        <xdr:cNvPr id="485" name="楕円 484">
          <a:extLst>
            <a:ext uri="{FF2B5EF4-FFF2-40B4-BE49-F238E27FC236}">
              <a16:creationId xmlns:a16="http://schemas.microsoft.com/office/drawing/2014/main" id="{AEA8E9E8-DFCB-4207-A2E6-02B477C3D219}"/>
            </a:ext>
          </a:extLst>
        </xdr:cNvPr>
        <xdr:cNvSpPr/>
      </xdr:nvSpPr>
      <xdr:spPr>
        <a:xfrm>
          <a:off x="20383500" y="679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156210</xdr:rowOff>
    </xdr:from>
    <xdr:to>
      <xdr:col>111</xdr:col>
      <xdr:colOff>177800</xdr:colOff>
      <xdr:row>39</xdr:row>
      <xdr:rowOff>163830</xdr:rowOff>
    </xdr:to>
    <xdr:cxnSp macro="">
      <xdr:nvCxnSpPr>
        <xdr:cNvPr id="486" name="直線コネクタ 485">
          <a:extLst>
            <a:ext uri="{FF2B5EF4-FFF2-40B4-BE49-F238E27FC236}">
              <a16:creationId xmlns:a16="http://schemas.microsoft.com/office/drawing/2014/main" id="{F09B298B-58FC-49AD-8D07-D9267B5FB7B4}"/>
            </a:ext>
          </a:extLst>
        </xdr:cNvPr>
        <xdr:cNvCxnSpPr/>
      </xdr:nvCxnSpPr>
      <xdr:spPr>
        <a:xfrm flipV="1">
          <a:off x="20434300" y="68427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113030</xdr:rowOff>
    </xdr:from>
    <xdr:to>
      <xdr:col>102</xdr:col>
      <xdr:colOff>165100</xdr:colOff>
      <xdr:row>40</xdr:row>
      <xdr:rowOff>43180</xdr:rowOff>
    </xdr:to>
    <xdr:sp macro="" textlink="">
      <xdr:nvSpPr>
        <xdr:cNvPr id="487" name="楕円 486">
          <a:extLst>
            <a:ext uri="{FF2B5EF4-FFF2-40B4-BE49-F238E27FC236}">
              <a16:creationId xmlns:a16="http://schemas.microsoft.com/office/drawing/2014/main" id="{5CF77C8D-0548-429D-A721-8895777AEEED}"/>
            </a:ext>
          </a:extLst>
        </xdr:cNvPr>
        <xdr:cNvSpPr/>
      </xdr:nvSpPr>
      <xdr:spPr>
        <a:xfrm>
          <a:off x="19494500" y="679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163830</xdr:rowOff>
    </xdr:from>
    <xdr:to>
      <xdr:col>107</xdr:col>
      <xdr:colOff>50800</xdr:colOff>
      <xdr:row>39</xdr:row>
      <xdr:rowOff>163830</xdr:rowOff>
    </xdr:to>
    <xdr:cxnSp macro="">
      <xdr:nvCxnSpPr>
        <xdr:cNvPr id="488" name="直線コネクタ 487">
          <a:extLst>
            <a:ext uri="{FF2B5EF4-FFF2-40B4-BE49-F238E27FC236}">
              <a16:creationId xmlns:a16="http://schemas.microsoft.com/office/drawing/2014/main" id="{0F522A65-1657-42A9-91FF-626CC4099C8D}"/>
            </a:ext>
          </a:extLst>
        </xdr:cNvPr>
        <xdr:cNvCxnSpPr/>
      </xdr:nvCxnSpPr>
      <xdr:spPr>
        <a:xfrm>
          <a:off x="19545300" y="6850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113030</xdr:rowOff>
    </xdr:from>
    <xdr:to>
      <xdr:col>98</xdr:col>
      <xdr:colOff>38100</xdr:colOff>
      <xdr:row>40</xdr:row>
      <xdr:rowOff>43180</xdr:rowOff>
    </xdr:to>
    <xdr:sp macro="" textlink="">
      <xdr:nvSpPr>
        <xdr:cNvPr id="489" name="楕円 488">
          <a:extLst>
            <a:ext uri="{FF2B5EF4-FFF2-40B4-BE49-F238E27FC236}">
              <a16:creationId xmlns:a16="http://schemas.microsoft.com/office/drawing/2014/main" id="{DE816194-73AE-4787-AC98-229780088DDD}"/>
            </a:ext>
          </a:extLst>
        </xdr:cNvPr>
        <xdr:cNvSpPr/>
      </xdr:nvSpPr>
      <xdr:spPr>
        <a:xfrm>
          <a:off x="18605500" y="679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163830</xdr:rowOff>
    </xdr:from>
    <xdr:to>
      <xdr:col>102</xdr:col>
      <xdr:colOff>114300</xdr:colOff>
      <xdr:row>39</xdr:row>
      <xdr:rowOff>163830</xdr:rowOff>
    </xdr:to>
    <xdr:cxnSp macro="">
      <xdr:nvCxnSpPr>
        <xdr:cNvPr id="490" name="直線コネクタ 489">
          <a:extLst>
            <a:ext uri="{FF2B5EF4-FFF2-40B4-BE49-F238E27FC236}">
              <a16:creationId xmlns:a16="http://schemas.microsoft.com/office/drawing/2014/main" id="{60D57FE3-A66B-4A8B-B106-CC7A3417851F}"/>
            </a:ext>
          </a:extLst>
        </xdr:cNvPr>
        <xdr:cNvCxnSpPr/>
      </xdr:nvCxnSpPr>
      <xdr:spPr>
        <a:xfrm>
          <a:off x="18656300" y="6850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34B63053-F8A3-4E28-A3FD-13CF093C3BB0}"/>
            </a:ext>
          </a:extLst>
        </xdr:cNvPr>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CC37057B-8D56-4F27-9E6B-319845033BD8}"/>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3A00AFE1-7CAE-429E-B7EF-FA52E9C1ABF3}"/>
            </a:ext>
          </a:extLst>
        </xdr:cNvPr>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154957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80C6FAD2-09A2-4F54-B89A-BF59F96AACF2}"/>
            </a:ext>
          </a:extLst>
        </xdr:cNvPr>
        <xdr:cNvSpPr txBox="1"/>
      </xdr:nvSpPr>
      <xdr:spPr>
        <a:xfrm>
          <a:off x="18421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26687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8B26D75B-0CFB-4235-95EC-99C18DEC42D0}"/>
            </a:ext>
          </a:extLst>
        </xdr:cNvPr>
        <xdr:cNvSpPr txBox="1"/>
      </xdr:nvSpPr>
      <xdr:spPr>
        <a:xfrm>
          <a:off x="210757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34307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ED04487F-4420-4CCC-8F3B-BFE52C56A8DE}"/>
            </a:ext>
          </a:extLst>
        </xdr:cNvPr>
        <xdr:cNvSpPr txBox="1"/>
      </xdr:nvSpPr>
      <xdr:spPr>
        <a:xfrm>
          <a:off x="20199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34307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D6ECC5AA-068C-4F05-B786-0AA09AA59C19}"/>
            </a:ext>
          </a:extLst>
        </xdr:cNvPr>
        <xdr:cNvSpPr txBox="1"/>
      </xdr:nvSpPr>
      <xdr:spPr>
        <a:xfrm>
          <a:off x="19310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34307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C966E76D-F626-479A-8D20-6BB8E0C756FD}"/>
            </a:ext>
          </a:extLst>
        </xdr:cNvPr>
        <xdr:cNvSpPr txBox="1"/>
      </xdr:nvSpPr>
      <xdr:spPr>
        <a:xfrm>
          <a:off x="18421427" y="689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45437B85-EADA-4CEF-925F-4D9703620E2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974EAA13-57FB-4194-8563-C935367C456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EFF4BBAB-CDBA-437A-AA4B-C190D536B589}"/>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BF552A31-4D94-4094-92C5-20D2C6B90D5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CF73C4DA-1765-4BE8-8F14-EB447B5B7D52}"/>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3E329F61-4991-470F-AFC2-373E9057714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29DCAE44-3826-4D98-8F8D-922DB0ECC4A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F4BE4A69-52CA-4A13-9A42-03E8A317633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20488733-C2B0-43A3-892B-9EFBD948122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D0797B42-904A-4FE1-8391-D784F443ABA9}"/>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89907505-A7F0-4157-B1A5-97F05A04BB5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D764EB0F-F0B9-44E4-B2CB-CCC4773DF3C2}"/>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5F0D5AAA-4EA9-4B6B-BE77-D462565CB8B8}"/>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C9098A7A-4AC5-4305-A2B7-805085C9D883}"/>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3D21CC4E-E408-4ECF-93C0-22D5339FC82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E3DEC038-F48C-4FD0-BE28-E4B257C5103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8F022A2B-D358-49AC-BB9F-B3DF91AC537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C42168E3-5D52-4A0E-9F14-97C38336FE0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E0E09C00-B98E-4EC0-8736-BD0E4D6450CB}"/>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891F6216-EA62-47CF-A0DD-6E09F976553D}"/>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D1BB2F98-4216-401A-8604-E14D577127E1}"/>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F593ABAC-790A-4A2C-AEFB-DCF48D5C575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C7BA65C7-DF59-4264-93A3-690B3B8A7DE4}"/>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ADD1F3F0-978E-411F-931A-1410D292558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94C02E28-2EFE-4845-B519-67EA692B0B32}"/>
            </a:ext>
          </a:extLst>
        </xdr:cNvPr>
        <xdr:cNvCxnSpPr/>
      </xdr:nvCxnSpPr>
      <xdr:spPr>
        <a:xfrm flipV="1">
          <a:off x="16318864" y="974788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A918CCD3-F030-4381-A5F3-7D8813F06F9A}"/>
            </a:ext>
          </a:extLst>
        </xdr:cNvPr>
        <xdr:cNvSpPr txBox="1"/>
      </xdr:nvSpPr>
      <xdr:spPr>
        <a:xfrm>
          <a:off x="16357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ACBD3BC7-D886-49AC-A876-177B72771E96}"/>
            </a:ext>
          </a:extLst>
        </xdr:cNvPr>
        <xdr:cNvCxnSpPr/>
      </xdr:nvCxnSpPr>
      <xdr:spPr>
        <a:xfrm>
          <a:off x="16230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F2D763E6-DF6E-4CC5-BDFF-58C6771E6863}"/>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73E264F5-B868-443A-8E84-87E6011FA001}"/>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103522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47DF1707-CCBB-4D39-BC51-544B3F27DE56}"/>
            </a:ext>
          </a:extLst>
        </xdr:cNvPr>
        <xdr:cNvSpPr txBox="1"/>
      </xdr:nvSpPr>
      <xdr:spPr>
        <a:xfrm>
          <a:off x="16357600" y="10219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B6BDA273-4199-4619-A7D9-9E1D2D08E22E}"/>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774D6AA5-DB07-4BEB-A3FA-36B0C4E69D12}"/>
            </a:ext>
          </a:extLst>
        </xdr:cNvPr>
        <xdr:cNvSpPr/>
      </xdr:nvSpPr>
      <xdr:spPr>
        <a:xfrm>
          <a:off x="15430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7A8F6681-FBF1-4281-B163-91B02A85B4AF}"/>
            </a:ext>
          </a:extLst>
        </xdr:cNvPr>
        <xdr:cNvSpPr/>
      </xdr:nvSpPr>
      <xdr:spPr>
        <a:xfrm>
          <a:off x="14541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2" name="フローチャート: 判断 531">
          <a:extLst>
            <a:ext uri="{FF2B5EF4-FFF2-40B4-BE49-F238E27FC236}">
              <a16:creationId xmlns:a16="http://schemas.microsoft.com/office/drawing/2014/main" id="{CAD90836-18E6-4C8B-B5FE-8CBE98EA5FE3}"/>
            </a:ext>
          </a:extLst>
        </xdr:cNvPr>
        <xdr:cNvSpPr/>
      </xdr:nvSpPr>
      <xdr:spPr>
        <a:xfrm>
          <a:off x="13652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84455</xdr:rowOff>
    </xdr:from>
    <xdr:to>
      <xdr:col>67</xdr:col>
      <xdr:colOff>101600</xdr:colOff>
      <xdr:row>61</xdr:row>
      <xdr:rowOff>14605</xdr:rowOff>
    </xdr:to>
    <xdr:sp macro="" textlink="">
      <xdr:nvSpPr>
        <xdr:cNvPr id="533" name="フローチャート: 判断 532">
          <a:extLst>
            <a:ext uri="{FF2B5EF4-FFF2-40B4-BE49-F238E27FC236}">
              <a16:creationId xmlns:a16="http://schemas.microsoft.com/office/drawing/2014/main" id="{3495FC90-6FD6-4EF0-BB16-0630A19245D6}"/>
            </a:ext>
          </a:extLst>
        </xdr:cNvPr>
        <xdr:cNvSpPr/>
      </xdr:nvSpPr>
      <xdr:spPr>
        <a:xfrm>
          <a:off x="12763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6A1052D8-5E42-4880-82D6-129DE9C7B4A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B0AB6922-F5CB-40EA-B368-69F285C91EE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CB7D005F-1B61-469B-9CDC-9675B880C24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E5C7BB21-8966-4957-8F8D-94CB827D6B9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62565336-2380-4BD5-898F-F0687F615AE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145415</xdr:rowOff>
    </xdr:from>
    <xdr:to>
      <xdr:col>85</xdr:col>
      <xdr:colOff>177800</xdr:colOff>
      <xdr:row>62</xdr:row>
      <xdr:rowOff>75565</xdr:rowOff>
    </xdr:to>
    <xdr:sp macro="" textlink="">
      <xdr:nvSpPr>
        <xdr:cNvPr id="539" name="楕円 538">
          <a:extLst>
            <a:ext uri="{FF2B5EF4-FFF2-40B4-BE49-F238E27FC236}">
              <a16:creationId xmlns:a16="http://schemas.microsoft.com/office/drawing/2014/main" id="{1EBD55B8-19D4-461C-9DD0-2CF8732867B6}"/>
            </a:ext>
          </a:extLst>
        </xdr:cNvPr>
        <xdr:cNvSpPr/>
      </xdr:nvSpPr>
      <xdr:spPr>
        <a:xfrm>
          <a:off x="16268700" y="1060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123842</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3DE1A305-014C-4D9D-A072-06083B22A099}"/>
            </a:ext>
          </a:extLst>
        </xdr:cNvPr>
        <xdr:cNvSpPr txBox="1"/>
      </xdr:nvSpPr>
      <xdr:spPr>
        <a:xfrm>
          <a:off x="16357600" y="1058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124460</xdr:rowOff>
    </xdr:from>
    <xdr:to>
      <xdr:col>81</xdr:col>
      <xdr:colOff>101600</xdr:colOff>
      <xdr:row>62</xdr:row>
      <xdr:rowOff>54610</xdr:rowOff>
    </xdr:to>
    <xdr:sp macro="" textlink="">
      <xdr:nvSpPr>
        <xdr:cNvPr id="541" name="楕円 540">
          <a:extLst>
            <a:ext uri="{FF2B5EF4-FFF2-40B4-BE49-F238E27FC236}">
              <a16:creationId xmlns:a16="http://schemas.microsoft.com/office/drawing/2014/main" id="{524C2871-E99F-48A2-AC89-D87981AA43A3}"/>
            </a:ext>
          </a:extLst>
        </xdr:cNvPr>
        <xdr:cNvSpPr/>
      </xdr:nvSpPr>
      <xdr:spPr>
        <a:xfrm>
          <a:off x="15430500" y="105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3810</xdr:rowOff>
    </xdr:from>
    <xdr:to>
      <xdr:col>85</xdr:col>
      <xdr:colOff>127000</xdr:colOff>
      <xdr:row>62</xdr:row>
      <xdr:rowOff>24765</xdr:rowOff>
    </xdr:to>
    <xdr:cxnSp macro="">
      <xdr:nvCxnSpPr>
        <xdr:cNvPr id="542" name="直線コネクタ 541">
          <a:extLst>
            <a:ext uri="{FF2B5EF4-FFF2-40B4-BE49-F238E27FC236}">
              <a16:creationId xmlns:a16="http://schemas.microsoft.com/office/drawing/2014/main" id="{7EE692C2-82CA-4A59-AA0F-32D1640D38C8}"/>
            </a:ext>
          </a:extLst>
        </xdr:cNvPr>
        <xdr:cNvCxnSpPr/>
      </xdr:nvCxnSpPr>
      <xdr:spPr>
        <a:xfrm>
          <a:off x="15481300" y="1063371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101600</xdr:rowOff>
    </xdr:from>
    <xdr:to>
      <xdr:col>76</xdr:col>
      <xdr:colOff>165100</xdr:colOff>
      <xdr:row>62</xdr:row>
      <xdr:rowOff>31750</xdr:rowOff>
    </xdr:to>
    <xdr:sp macro="" textlink="">
      <xdr:nvSpPr>
        <xdr:cNvPr id="543" name="楕円 542">
          <a:extLst>
            <a:ext uri="{FF2B5EF4-FFF2-40B4-BE49-F238E27FC236}">
              <a16:creationId xmlns:a16="http://schemas.microsoft.com/office/drawing/2014/main" id="{75DE7885-0A90-4B28-AA6D-59A49E10D4FA}"/>
            </a:ext>
          </a:extLst>
        </xdr:cNvPr>
        <xdr:cNvSpPr/>
      </xdr:nvSpPr>
      <xdr:spPr>
        <a:xfrm>
          <a:off x="14541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152400</xdr:rowOff>
    </xdr:from>
    <xdr:to>
      <xdr:col>81</xdr:col>
      <xdr:colOff>50800</xdr:colOff>
      <xdr:row>62</xdr:row>
      <xdr:rowOff>3810</xdr:rowOff>
    </xdr:to>
    <xdr:cxnSp macro="">
      <xdr:nvCxnSpPr>
        <xdr:cNvPr id="544" name="直線コネクタ 543">
          <a:extLst>
            <a:ext uri="{FF2B5EF4-FFF2-40B4-BE49-F238E27FC236}">
              <a16:creationId xmlns:a16="http://schemas.microsoft.com/office/drawing/2014/main" id="{1211D89F-F3B7-4AE2-A9FF-9DCEE7473DC1}"/>
            </a:ext>
          </a:extLst>
        </xdr:cNvPr>
        <xdr:cNvCxnSpPr/>
      </xdr:nvCxnSpPr>
      <xdr:spPr>
        <a:xfrm>
          <a:off x="14592300" y="106108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76835</xdr:rowOff>
    </xdr:from>
    <xdr:to>
      <xdr:col>72</xdr:col>
      <xdr:colOff>38100</xdr:colOff>
      <xdr:row>62</xdr:row>
      <xdr:rowOff>6985</xdr:rowOff>
    </xdr:to>
    <xdr:sp macro="" textlink="">
      <xdr:nvSpPr>
        <xdr:cNvPr id="545" name="楕円 544">
          <a:extLst>
            <a:ext uri="{FF2B5EF4-FFF2-40B4-BE49-F238E27FC236}">
              <a16:creationId xmlns:a16="http://schemas.microsoft.com/office/drawing/2014/main" id="{572AE1F3-FB67-416D-9435-1FF026A276C4}"/>
            </a:ext>
          </a:extLst>
        </xdr:cNvPr>
        <xdr:cNvSpPr/>
      </xdr:nvSpPr>
      <xdr:spPr>
        <a:xfrm>
          <a:off x="13652500" y="1053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127635</xdr:rowOff>
    </xdr:from>
    <xdr:to>
      <xdr:col>76</xdr:col>
      <xdr:colOff>114300</xdr:colOff>
      <xdr:row>61</xdr:row>
      <xdr:rowOff>152400</xdr:rowOff>
    </xdr:to>
    <xdr:cxnSp macro="">
      <xdr:nvCxnSpPr>
        <xdr:cNvPr id="546" name="直線コネクタ 545">
          <a:extLst>
            <a:ext uri="{FF2B5EF4-FFF2-40B4-BE49-F238E27FC236}">
              <a16:creationId xmlns:a16="http://schemas.microsoft.com/office/drawing/2014/main" id="{0D76DCE6-D43A-4BB9-864F-1915E85CF581}"/>
            </a:ext>
          </a:extLst>
        </xdr:cNvPr>
        <xdr:cNvCxnSpPr/>
      </xdr:nvCxnSpPr>
      <xdr:spPr>
        <a:xfrm>
          <a:off x="13703300" y="1058608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50165</xdr:rowOff>
    </xdr:from>
    <xdr:to>
      <xdr:col>67</xdr:col>
      <xdr:colOff>101600</xdr:colOff>
      <xdr:row>61</xdr:row>
      <xdr:rowOff>151765</xdr:rowOff>
    </xdr:to>
    <xdr:sp macro="" textlink="">
      <xdr:nvSpPr>
        <xdr:cNvPr id="547" name="楕円 546">
          <a:extLst>
            <a:ext uri="{FF2B5EF4-FFF2-40B4-BE49-F238E27FC236}">
              <a16:creationId xmlns:a16="http://schemas.microsoft.com/office/drawing/2014/main" id="{C5F66B92-C2DC-4134-8B14-7FD3B9F99052}"/>
            </a:ext>
          </a:extLst>
        </xdr:cNvPr>
        <xdr:cNvSpPr/>
      </xdr:nvSpPr>
      <xdr:spPr>
        <a:xfrm>
          <a:off x="12763500" y="1050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100965</xdr:rowOff>
    </xdr:from>
    <xdr:to>
      <xdr:col>71</xdr:col>
      <xdr:colOff>177800</xdr:colOff>
      <xdr:row>61</xdr:row>
      <xdr:rowOff>127635</xdr:rowOff>
    </xdr:to>
    <xdr:cxnSp macro="">
      <xdr:nvCxnSpPr>
        <xdr:cNvPr id="548" name="直線コネクタ 547">
          <a:extLst>
            <a:ext uri="{FF2B5EF4-FFF2-40B4-BE49-F238E27FC236}">
              <a16:creationId xmlns:a16="http://schemas.microsoft.com/office/drawing/2014/main" id="{D6E60821-A9A8-419D-8C61-47086C453E64}"/>
            </a:ext>
          </a:extLst>
        </xdr:cNvPr>
        <xdr:cNvCxnSpPr/>
      </xdr:nvCxnSpPr>
      <xdr:spPr>
        <a:xfrm>
          <a:off x="12814300" y="1055941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21607</xdr:rowOff>
    </xdr:from>
    <xdr:ext cx="405111" cy="259045"/>
    <xdr:sp macro="" textlink="">
      <xdr:nvSpPr>
        <xdr:cNvPr id="549" name="n_1aveValue【学校施設】&#10;有形固定資産減価償却率">
          <a:extLst>
            <a:ext uri="{FF2B5EF4-FFF2-40B4-BE49-F238E27FC236}">
              <a16:creationId xmlns:a16="http://schemas.microsoft.com/office/drawing/2014/main" id="{FB75F711-1FC0-4901-93ED-7F664D4A2947}"/>
            </a:ext>
          </a:extLst>
        </xdr:cNvPr>
        <xdr:cNvSpPr txBox="1"/>
      </xdr:nvSpPr>
      <xdr:spPr>
        <a:xfrm>
          <a:off x="1526604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13987</xdr:rowOff>
    </xdr:from>
    <xdr:ext cx="405111" cy="259045"/>
    <xdr:sp macro="" textlink="">
      <xdr:nvSpPr>
        <xdr:cNvPr id="550" name="n_2aveValue【学校施設】&#10;有形固定資産減価償却率">
          <a:extLst>
            <a:ext uri="{FF2B5EF4-FFF2-40B4-BE49-F238E27FC236}">
              <a16:creationId xmlns:a16="http://schemas.microsoft.com/office/drawing/2014/main" id="{291A7986-AC21-4A5A-AD19-2CEE535100BD}"/>
            </a:ext>
          </a:extLst>
        </xdr:cNvPr>
        <xdr:cNvSpPr txBox="1"/>
      </xdr:nvSpPr>
      <xdr:spPr>
        <a:xfrm>
          <a:off x="14389744"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1" name="n_3aveValue【学校施設】&#10;有形固定資産減価償却率">
          <a:extLst>
            <a:ext uri="{FF2B5EF4-FFF2-40B4-BE49-F238E27FC236}">
              <a16:creationId xmlns:a16="http://schemas.microsoft.com/office/drawing/2014/main" id="{E52173A2-B27A-4116-BD36-8454B1EC0A21}"/>
            </a:ext>
          </a:extLst>
        </xdr:cNvPr>
        <xdr:cNvSpPr txBox="1"/>
      </xdr:nvSpPr>
      <xdr:spPr>
        <a:xfrm>
          <a:off x="13500744"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31132</xdr:rowOff>
    </xdr:from>
    <xdr:ext cx="405111" cy="259045"/>
    <xdr:sp macro="" textlink="">
      <xdr:nvSpPr>
        <xdr:cNvPr id="552" name="n_4aveValue【学校施設】&#10;有形固定資産減価償却率">
          <a:extLst>
            <a:ext uri="{FF2B5EF4-FFF2-40B4-BE49-F238E27FC236}">
              <a16:creationId xmlns:a16="http://schemas.microsoft.com/office/drawing/2014/main" id="{5D408AB1-ABF6-4A05-B23F-D3927D1F26D0}"/>
            </a:ext>
          </a:extLst>
        </xdr:cNvPr>
        <xdr:cNvSpPr txBox="1"/>
      </xdr:nvSpPr>
      <xdr:spPr>
        <a:xfrm>
          <a:off x="12611744"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45737</xdr:rowOff>
    </xdr:from>
    <xdr:ext cx="405111" cy="259045"/>
    <xdr:sp macro="" textlink="">
      <xdr:nvSpPr>
        <xdr:cNvPr id="553" name="n_1mainValue【学校施設】&#10;有形固定資産減価償却率">
          <a:extLst>
            <a:ext uri="{FF2B5EF4-FFF2-40B4-BE49-F238E27FC236}">
              <a16:creationId xmlns:a16="http://schemas.microsoft.com/office/drawing/2014/main" id="{1E724DCD-7474-474C-80F3-EAFE9FEBE645}"/>
            </a:ext>
          </a:extLst>
        </xdr:cNvPr>
        <xdr:cNvSpPr txBox="1"/>
      </xdr:nvSpPr>
      <xdr:spPr>
        <a:xfrm>
          <a:off x="152660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22877</xdr:rowOff>
    </xdr:from>
    <xdr:ext cx="405111" cy="259045"/>
    <xdr:sp macro="" textlink="">
      <xdr:nvSpPr>
        <xdr:cNvPr id="554" name="n_2mainValue【学校施設】&#10;有形固定資産減価償却率">
          <a:extLst>
            <a:ext uri="{FF2B5EF4-FFF2-40B4-BE49-F238E27FC236}">
              <a16:creationId xmlns:a16="http://schemas.microsoft.com/office/drawing/2014/main" id="{3EE767A0-5CA0-422E-BE69-A1BD89585394}"/>
            </a:ext>
          </a:extLst>
        </xdr:cNvPr>
        <xdr:cNvSpPr txBox="1"/>
      </xdr:nvSpPr>
      <xdr:spPr>
        <a:xfrm>
          <a:off x="14389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169562</xdr:rowOff>
    </xdr:from>
    <xdr:ext cx="405111" cy="259045"/>
    <xdr:sp macro="" textlink="">
      <xdr:nvSpPr>
        <xdr:cNvPr id="555" name="n_3mainValue【学校施設】&#10;有形固定資産減価償却率">
          <a:extLst>
            <a:ext uri="{FF2B5EF4-FFF2-40B4-BE49-F238E27FC236}">
              <a16:creationId xmlns:a16="http://schemas.microsoft.com/office/drawing/2014/main" id="{B5EA9798-DC73-4005-844C-55642A418B2A}"/>
            </a:ext>
          </a:extLst>
        </xdr:cNvPr>
        <xdr:cNvSpPr txBox="1"/>
      </xdr:nvSpPr>
      <xdr:spPr>
        <a:xfrm>
          <a:off x="13500744" y="10628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142892</xdr:rowOff>
    </xdr:from>
    <xdr:ext cx="405111" cy="259045"/>
    <xdr:sp macro="" textlink="">
      <xdr:nvSpPr>
        <xdr:cNvPr id="556" name="n_4mainValue【学校施設】&#10;有形固定資産減価償却率">
          <a:extLst>
            <a:ext uri="{FF2B5EF4-FFF2-40B4-BE49-F238E27FC236}">
              <a16:creationId xmlns:a16="http://schemas.microsoft.com/office/drawing/2014/main" id="{AD61011B-BA67-46AF-941E-082223D6CEF5}"/>
            </a:ext>
          </a:extLst>
        </xdr:cNvPr>
        <xdr:cNvSpPr txBox="1"/>
      </xdr:nvSpPr>
      <xdr:spPr>
        <a:xfrm>
          <a:off x="12611744" y="1060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714508E3-3B5A-4353-B933-1CBB941CC85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9D660EE1-4071-43AE-B9A2-7CF592FB1AD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DA5AF5E3-DA0E-4A35-AFD4-276EFB324F31}"/>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F6719174-311B-4F26-9E66-F3BC3A78D98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FCF6B337-E515-462D-A686-AA8C19214E41}"/>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E5B1CA71-8FC6-4D36-B01C-AB651462AF9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79C019D7-FD6B-4F59-B07D-CE20D4F982BC}"/>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B45EF33E-9694-4A94-84AC-3542C53261C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C0E924A4-7AE0-414E-B5B4-AABF21AAE9DC}"/>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E30F9021-372F-40E8-B989-FD38DED1BA0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CD7578D6-5270-48FB-8BE0-2E6C120D4AAD}"/>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D60EBC05-6DCC-43BF-91AB-8BC72D009506}"/>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FB6E6415-FEFA-4AE5-BE9A-5AB8493F7AF4}"/>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B07029FC-C9EE-4497-ACC4-78FC1900EB13}"/>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8BB50DE9-FBC2-416B-8F2E-85C34238439C}"/>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E913B1C1-BF97-4E41-B785-1CD084D0CA28}"/>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9BB95EB3-FA31-4BF2-994C-36C6EA33124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900B4752-A5F0-4D79-A760-77017C26B091}"/>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5D0CCF32-63C5-4F3C-9F41-9EDCB3304533}"/>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5385AAE9-0BB8-40A3-9FEB-8BB110A055E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78B8BF56-A726-4A13-AA93-BD80D9739F02}"/>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4AFBB2BA-B6D8-4F83-B7DB-835F9D7622B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6B5ADF83-5980-458E-B28D-D6CB2B4511E6}"/>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47BEEDAB-9209-4BA3-90B9-49D74E1A0CB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B1B9DA25-35A8-4F79-8CC6-894EFF7448F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9D59B72F-0588-47B8-81DD-2BD71E0D1FF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453804A8-7BAE-4F5D-8F5A-F1D10F75B987}"/>
            </a:ext>
          </a:extLst>
        </xdr:cNvPr>
        <xdr:cNvCxnSpPr/>
      </xdr:nvCxnSpPr>
      <xdr:spPr>
        <a:xfrm flipV="1">
          <a:off x="22160864" y="9640388"/>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6ADA52E1-7056-4C46-8BC9-4D8BA464AEF9}"/>
            </a:ext>
          </a:extLst>
        </xdr:cNvPr>
        <xdr:cNvSpPr txBox="1"/>
      </xdr:nvSpPr>
      <xdr:spPr>
        <a:xfrm>
          <a:off x="22199600" y="110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F960DEC2-838A-4496-A2D7-0FE18A357198}"/>
            </a:ext>
          </a:extLst>
        </xdr:cNvPr>
        <xdr:cNvCxnSpPr/>
      </xdr:nvCxnSpPr>
      <xdr:spPr>
        <a:xfrm>
          <a:off x="22072600" y="1102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668C6084-0329-4A58-AF90-46D426E2984A}"/>
            </a:ext>
          </a:extLst>
        </xdr:cNvPr>
        <xdr:cNvSpPr txBox="1"/>
      </xdr:nvSpPr>
      <xdr:spPr>
        <a:xfrm>
          <a:off x="22199600" y="94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9DAFA38E-2540-46EF-95B8-CBB96BAEA500}"/>
            </a:ext>
          </a:extLst>
        </xdr:cNvPr>
        <xdr:cNvCxnSpPr/>
      </xdr:nvCxnSpPr>
      <xdr:spPr>
        <a:xfrm>
          <a:off x="22072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CCC3D1B1-800E-4E5D-B8B0-8CD40AF67BEB}"/>
            </a:ext>
          </a:extLst>
        </xdr:cNvPr>
        <xdr:cNvSpPr txBox="1"/>
      </xdr:nvSpPr>
      <xdr:spPr>
        <a:xfrm>
          <a:off x="22199600" y="10321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646F3648-5B47-4761-90F1-7E08EF867C64}"/>
            </a:ext>
          </a:extLst>
        </xdr:cNvPr>
        <xdr:cNvSpPr/>
      </xdr:nvSpPr>
      <xdr:spPr>
        <a:xfrm>
          <a:off x="22110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1A391CD5-FC41-4087-A9C0-6DC881961108}"/>
            </a:ext>
          </a:extLst>
        </xdr:cNvPr>
        <xdr:cNvSpPr/>
      </xdr:nvSpPr>
      <xdr:spPr>
        <a:xfrm>
          <a:off x="21272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B98A1107-25B4-456D-9C74-481443DF2F9C}"/>
            </a:ext>
          </a:extLst>
        </xdr:cNvPr>
        <xdr:cNvSpPr/>
      </xdr:nvSpPr>
      <xdr:spPr>
        <a:xfrm>
          <a:off x="20383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12881</xdr:rowOff>
    </xdr:from>
    <xdr:to>
      <xdr:col>102</xdr:col>
      <xdr:colOff>165100</xdr:colOff>
      <xdr:row>60</xdr:row>
      <xdr:rowOff>114481</xdr:rowOff>
    </xdr:to>
    <xdr:sp macro="" textlink="">
      <xdr:nvSpPr>
        <xdr:cNvPr id="592" name="フローチャート: 判断 591">
          <a:extLst>
            <a:ext uri="{FF2B5EF4-FFF2-40B4-BE49-F238E27FC236}">
              <a16:creationId xmlns:a16="http://schemas.microsoft.com/office/drawing/2014/main" id="{1B5673B3-C122-4EF1-8E71-3823CB01953D}"/>
            </a:ext>
          </a:extLst>
        </xdr:cNvPr>
        <xdr:cNvSpPr/>
      </xdr:nvSpPr>
      <xdr:spPr>
        <a:xfrm>
          <a:off x="19494500" y="1029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9616</xdr:rowOff>
    </xdr:from>
    <xdr:to>
      <xdr:col>98</xdr:col>
      <xdr:colOff>38100</xdr:colOff>
      <xdr:row>60</xdr:row>
      <xdr:rowOff>111216</xdr:rowOff>
    </xdr:to>
    <xdr:sp macro="" textlink="">
      <xdr:nvSpPr>
        <xdr:cNvPr id="593" name="フローチャート: 判断 592">
          <a:extLst>
            <a:ext uri="{FF2B5EF4-FFF2-40B4-BE49-F238E27FC236}">
              <a16:creationId xmlns:a16="http://schemas.microsoft.com/office/drawing/2014/main" id="{A5532ACD-0789-4E28-92D0-D83A54E794EF}"/>
            </a:ext>
          </a:extLst>
        </xdr:cNvPr>
        <xdr:cNvSpPr/>
      </xdr:nvSpPr>
      <xdr:spPr>
        <a:xfrm>
          <a:off x="18605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65184692-79A3-43E0-8864-80CADC55582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8AFF9A1B-C156-4C88-9A6F-A22F57B6FA3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FF254F3A-7869-4F25-82A8-5C039773F98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640662C5-809E-4B3A-963C-CBC5C7D732B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B5AEF30E-CCC8-43C7-B67D-2055A02836E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161472</xdr:rowOff>
    </xdr:from>
    <xdr:to>
      <xdr:col>116</xdr:col>
      <xdr:colOff>114300</xdr:colOff>
      <xdr:row>62</xdr:row>
      <xdr:rowOff>91622</xdr:rowOff>
    </xdr:to>
    <xdr:sp macro="" textlink="">
      <xdr:nvSpPr>
        <xdr:cNvPr id="599" name="楕円 598">
          <a:extLst>
            <a:ext uri="{FF2B5EF4-FFF2-40B4-BE49-F238E27FC236}">
              <a16:creationId xmlns:a16="http://schemas.microsoft.com/office/drawing/2014/main" id="{B3CA97D7-80AD-4B1C-9C82-96E8DAB7D22C}"/>
            </a:ext>
          </a:extLst>
        </xdr:cNvPr>
        <xdr:cNvSpPr/>
      </xdr:nvSpPr>
      <xdr:spPr>
        <a:xfrm>
          <a:off x="221107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139899</xdr:rowOff>
    </xdr:from>
    <xdr:ext cx="469744" cy="259045"/>
    <xdr:sp macro="" textlink="">
      <xdr:nvSpPr>
        <xdr:cNvPr id="600" name="【学校施設】&#10;一人当たり面積該当値テキスト">
          <a:extLst>
            <a:ext uri="{FF2B5EF4-FFF2-40B4-BE49-F238E27FC236}">
              <a16:creationId xmlns:a16="http://schemas.microsoft.com/office/drawing/2014/main" id="{EAD1BD4D-ED34-4A7D-9AA0-E56F7B257952}"/>
            </a:ext>
          </a:extLst>
        </xdr:cNvPr>
        <xdr:cNvSpPr txBox="1"/>
      </xdr:nvSpPr>
      <xdr:spPr>
        <a:xfrm>
          <a:off x="22199600" y="10598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3084</xdr:rowOff>
    </xdr:from>
    <xdr:to>
      <xdr:col>112</xdr:col>
      <xdr:colOff>38100</xdr:colOff>
      <xdr:row>62</xdr:row>
      <xdr:rowOff>104684</xdr:rowOff>
    </xdr:to>
    <xdr:sp macro="" textlink="">
      <xdr:nvSpPr>
        <xdr:cNvPr id="601" name="楕円 600">
          <a:extLst>
            <a:ext uri="{FF2B5EF4-FFF2-40B4-BE49-F238E27FC236}">
              <a16:creationId xmlns:a16="http://schemas.microsoft.com/office/drawing/2014/main" id="{9EF0FDB0-3B25-4B7A-AE59-4045C468DD0C}"/>
            </a:ext>
          </a:extLst>
        </xdr:cNvPr>
        <xdr:cNvSpPr/>
      </xdr:nvSpPr>
      <xdr:spPr>
        <a:xfrm>
          <a:off x="21272500" y="1063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40822</xdr:rowOff>
    </xdr:from>
    <xdr:to>
      <xdr:col>116</xdr:col>
      <xdr:colOff>63500</xdr:colOff>
      <xdr:row>62</xdr:row>
      <xdr:rowOff>53884</xdr:rowOff>
    </xdr:to>
    <xdr:cxnSp macro="">
      <xdr:nvCxnSpPr>
        <xdr:cNvPr id="602" name="直線コネクタ 601">
          <a:extLst>
            <a:ext uri="{FF2B5EF4-FFF2-40B4-BE49-F238E27FC236}">
              <a16:creationId xmlns:a16="http://schemas.microsoft.com/office/drawing/2014/main" id="{AE648436-CD9B-49CA-8F78-7F18D8E11F39}"/>
            </a:ext>
          </a:extLst>
        </xdr:cNvPr>
        <xdr:cNvCxnSpPr/>
      </xdr:nvCxnSpPr>
      <xdr:spPr>
        <a:xfrm flipV="1">
          <a:off x="21323300" y="10670722"/>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14515</xdr:rowOff>
    </xdr:from>
    <xdr:to>
      <xdr:col>107</xdr:col>
      <xdr:colOff>101600</xdr:colOff>
      <xdr:row>62</xdr:row>
      <xdr:rowOff>116115</xdr:rowOff>
    </xdr:to>
    <xdr:sp macro="" textlink="">
      <xdr:nvSpPr>
        <xdr:cNvPr id="603" name="楕円 602">
          <a:extLst>
            <a:ext uri="{FF2B5EF4-FFF2-40B4-BE49-F238E27FC236}">
              <a16:creationId xmlns:a16="http://schemas.microsoft.com/office/drawing/2014/main" id="{916862CE-9F2B-4233-A8F6-35D8ACB34B1D}"/>
            </a:ext>
          </a:extLst>
        </xdr:cNvPr>
        <xdr:cNvSpPr/>
      </xdr:nvSpPr>
      <xdr:spPr>
        <a:xfrm>
          <a:off x="20383500" y="1064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53884</xdr:rowOff>
    </xdr:from>
    <xdr:to>
      <xdr:col>111</xdr:col>
      <xdr:colOff>177800</xdr:colOff>
      <xdr:row>62</xdr:row>
      <xdr:rowOff>65315</xdr:rowOff>
    </xdr:to>
    <xdr:cxnSp macro="">
      <xdr:nvCxnSpPr>
        <xdr:cNvPr id="604" name="直線コネクタ 603">
          <a:extLst>
            <a:ext uri="{FF2B5EF4-FFF2-40B4-BE49-F238E27FC236}">
              <a16:creationId xmlns:a16="http://schemas.microsoft.com/office/drawing/2014/main" id="{A090D9C5-D1CC-493A-B0F1-6DC5D796D8AA}"/>
            </a:ext>
          </a:extLst>
        </xdr:cNvPr>
        <xdr:cNvCxnSpPr/>
      </xdr:nvCxnSpPr>
      <xdr:spPr>
        <a:xfrm flipV="1">
          <a:off x="20434300" y="1068378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29210</xdr:rowOff>
    </xdr:from>
    <xdr:to>
      <xdr:col>102</xdr:col>
      <xdr:colOff>165100</xdr:colOff>
      <xdr:row>62</xdr:row>
      <xdr:rowOff>130810</xdr:rowOff>
    </xdr:to>
    <xdr:sp macro="" textlink="">
      <xdr:nvSpPr>
        <xdr:cNvPr id="605" name="楕円 604">
          <a:extLst>
            <a:ext uri="{FF2B5EF4-FFF2-40B4-BE49-F238E27FC236}">
              <a16:creationId xmlns:a16="http://schemas.microsoft.com/office/drawing/2014/main" id="{66D41D49-B0A9-4127-B198-8701B8329CD3}"/>
            </a:ext>
          </a:extLst>
        </xdr:cNvPr>
        <xdr:cNvSpPr/>
      </xdr:nvSpPr>
      <xdr:spPr>
        <a:xfrm>
          <a:off x="19494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65315</xdr:rowOff>
    </xdr:from>
    <xdr:to>
      <xdr:col>107</xdr:col>
      <xdr:colOff>50800</xdr:colOff>
      <xdr:row>62</xdr:row>
      <xdr:rowOff>80010</xdr:rowOff>
    </xdr:to>
    <xdr:cxnSp macro="">
      <xdr:nvCxnSpPr>
        <xdr:cNvPr id="606" name="直線コネクタ 605">
          <a:extLst>
            <a:ext uri="{FF2B5EF4-FFF2-40B4-BE49-F238E27FC236}">
              <a16:creationId xmlns:a16="http://schemas.microsoft.com/office/drawing/2014/main" id="{253ED06B-4D24-4893-9259-A356F9201AE1}"/>
            </a:ext>
          </a:extLst>
        </xdr:cNvPr>
        <xdr:cNvCxnSpPr/>
      </xdr:nvCxnSpPr>
      <xdr:spPr>
        <a:xfrm flipV="1">
          <a:off x="19545300" y="10695215"/>
          <a:ext cx="8890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37374</xdr:rowOff>
    </xdr:from>
    <xdr:to>
      <xdr:col>98</xdr:col>
      <xdr:colOff>38100</xdr:colOff>
      <xdr:row>62</xdr:row>
      <xdr:rowOff>138974</xdr:rowOff>
    </xdr:to>
    <xdr:sp macro="" textlink="">
      <xdr:nvSpPr>
        <xdr:cNvPr id="607" name="楕円 606">
          <a:extLst>
            <a:ext uri="{FF2B5EF4-FFF2-40B4-BE49-F238E27FC236}">
              <a16:creationId xmlns:a16="http://schemas.microsoft.com/office/drawing/2014/main" id="{0946D9E9-C767-4D1D-BBD7-AE90851106A2}"/>
            </a:ext>
          </a:extLst>
        </xdr:cNvPr>
        <xdr:cNvSpPr/>
      </xdr:nvSpPr>
      <xdr:spPr>
        <a:xfrm>
          <a:off x="18605500" y="1066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80010</xdr:rowOff>
    </xdr:from>
    <xdr:to>
      <xdr:col>102</xdr:col>
      <xdr:colOff>114300</xdr:colOff>
      <xdr:row>62</xdr:row>
      <xdr:rowOff>88174</xdr:rowOff>
    </xdr:to>
    <xdr:cxnSp macro="">
      <xdr:nvCxnSpPr>
        <xdr:cNvPr id="608" name="直線コネクタ 607">
          <a:extLst>
            <a:ext uri="{FF2B5EF4-FFF2-40B4-BE49-F238E27FC236}">
              <a16:creationId xmlns:a16="http://schemas.microsoft.com/office/drawing/2014/main" id="{E5E6D008-062A-4218-A1BF-0C102D7F7270}"/>
            </a:ext>
          </a:extLst>
        </xdr:cNvPr>
        <xdr:cNvCxnSpPr/>
      </xdr:nvCxnSpPr>
      <xdr:spPr>
        <a:xfrm flipV="1">
          <a:off x="18656300" y="1070991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BDEBE19C-5581-4347-9377-B66404978D2E}"/>
            </a:ext>
          </a:extLst>
        </xdr:cNvPr>
        <xdr:cNvSpPr txBox="1"/>
      </xdr:nvSpPr>
      <xdr:spPr>
        <a:xfrm>
          <a:off x="210757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8ACB69C9-10DF-495F-86AE-21E8FBCF778A}"/>
            </a:ext>
          </a:extLst>
        </xdr:cNvPr>
        <xdr:cNvSpPr txBox="1"/>
      </xdr:nvSpPr>
      <xdr:spPr>
        <a:xfrm>
          <a:off x="20199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131008</xdr:rowOff>
    </xdr:from>
    <xdr:ext cx="469744" cy="259045"/>
    <xdr:sp macro="" textlink="">
      <xdr:nvSpPr>
        <xdr:cNvPr id="611" name="n_3aveValue【学校施設】&#10;一人当たり面積">
          <a:extLst>
            <a:ext uri="{FF2B5EF4-FFF2-40B4-BE49-F238E27FC236}">
              <a16:creationId xmlns:a16="http://schemas.microsoft.com/office/drawing/2014/main" id="{6BB61C55-852B-472A-899E-17DE31C55D0D}"/>
            </a:ext>
          </a:extLst>
        </xdr:cNvPr>
        <xdr:cNvSpPr txBox="1"/>
      </xdr:nvSpPr>
      <xdr:spPr>
        <a:xfrm>
          <a:off x="19310427" y="1007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127743</xdr:rowOff>
    </xdr:from>
    <xdr:ext cx="469744" cy="259045"/>
    <xdr:sp macro="" textlink="">
      <xdr:nvSpPr>
        <xdr:cNvPr id="612" name="n_4aveValue【学校施設】&#10;一人当たり面積">
          <a:extLst>
            <a:ext uri="{FF2B5EF4-FFF2-40B4-BE49-F238E27FC236}">
              <a16:creationId xmlns:a16="http://schemas.microsoft.com/office/drawing/2014/main" id="{85E659E0-96F6-4C5C-8AB5-047F5067B6A2}"/>
            </a:ext>
          </a:extLst>
        </xdr:cNvPr>
        <xdr:cNvSpPr txBox="1"/>
      </xdr:nvSpPr>
      <xdr:spPr>
        <a:xfrm>
          <a:off x="18421427" y="1007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95811</xdr:rowOff>
    </xdr:from>
    <xdr:ext cx="469744" cy="259045"/>
    <xdr:sp macro="" textlink="">
      <xdr:nvSpPr>
        <xdr:cNvPr id="613" name="n_1mainValue【学校施設】&#10;一人当たり面積">
          <a:extLst>
            <a:ext uri="{FF2B5EF4-FFF2-40B4-BE49-F238E27FC236}">
              <a16:creationId xmlns:a16="http://schemas.microsoft.com/office/drawing/2014/main" id="{4C23A7C8-DD68-4FA2-B5D6-B3A356987D46}"/>
            </a:ext>
          </a:extLst>
        </xdr:cNvPr>
        <xdr:cNvSpPr txBox="1"/>
      </xdr:nvSpPr>
      <xdr:spPr>
        <a:xfrm>
          <a:off x="21075727" y="10725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107242</xdr:rowOff>
    </xdr:from>
    <xdr:ext cx="469744" cy="259045"/>
    <xdr:sp macro="" textlink="">
      <xdr:nvSpPr>
        <xdr:cNvPr id="614" name="n_2mainValue【学校施設】&#10;一人当たり面積">
          <a:extLst>
            <a:ext uri="{FF2B5EF4-FFF2-40B4-BE49-F238E27FC236}">
              <a16:creationId xmlns:a16="http://schemas.microsoft.com/office/drawing/2014/main" id="{A2AD244E-C001-4E9C-A932-903E04BFB6F7}"/>
            </a:ext>
          </a:extLst>
        </xdr:cNvPr>
        <xdr:cNvSpPr txBox="1"/>
      </xdr:nvSpPr>
      <xdr:spPr>
        <a:xfrm>
          <a:off x="20199427" y="1073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121937</xdr:rowOff>
    </xdr:from>
    <xdr:ext cx="469744" cy="259045"/>
    <xdr:sp macro="" textlink="">
      <xdr:nvSpPr>
        <xdr:cNvPr id="615" name="n_3mainValue【学校施設】&#10;一人当たり面積">
          <a:extLst>
            <a:ext uri="{FF2B5EF4-FFF2-40B4-BE49-F238E27FC236}">
              <a16:creationId xmlns:a16="http://schemas.microsoft.com/office/drawing/2014/main" id="{6CE6A0ED-0573-478C-8445-73691FBBE6AC}"/>
            </a:ext>
          </a:extLst>
        </xdr:cNvPr>
        <xdr:cNvSpPr txBox="1"/>
      </xdr:nvSpPr>
      <xdr:spPr>
        <a:xfrm>
          <a:off x="19310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130101</xdr:rowOff>
    </xdr:from>
    <xdr:ext cx="469744" cy="259045"/>
    <xdr:sp macro="" textlink="">
      <xdr:nvSpPr>
        <xdr:cNvPr id="616" name="n_4mainValue【学校施設】&#10;一人当たり面積">
          <a:extLst>
            <a:ext uri="{FF2B5EF4-FFF2-40B4-BE49-F238E27FC236}">
              <a16:creationId xmlns:a16="http://schemas.microsoft.com/office/drawing/2014/main" id="{BC2F0D07-4A9D-431A-BC73-0A5E05E8308B}"/>
            </a:ext>
          </a:extLst>
        </xdr:cNvPr>
        <xdr:cNvSpPr txBox="1"/>
      </xdr:nvSpPr>
      <xdr:spPr>
        <a:xfrm>
          <a:off x="18421427" y="1076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6FEA63FF-6BC2-48B2-BED4-0AD9DBFBB40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8306DA6-9B52-430A-B9C9-B257E8F7488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DCA8265F-10E8-41DF-AC67-2DC096EA871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4C76EDEC-8DD1-43AF-9190-9BC7AB9E606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45E9AECB-A6EC-4CD5-9B63-D297E2D1872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E06BC2AB-19A9-4731-85A7-A21C81F832C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1E0614E0-BC01-4F87-BF1D-0A7855364CEB}"/>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6FD0C952-37B7-45F2-89D8-95187115920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A2ADE893-11FC-4AE3-AAA6-7DB97E538E8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7E95DE7A-3717-4A71-BDCD-8D5A9D0B67D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DC1E28C1-9499-4A18-82FA-11EBBD97F25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CEC7D2AC-992F-4545-A850-C85BDA5F4A1B}"/>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FD53176E-60C6-42FE-908D-30D9398029B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9B027E0A-DCBB-41CF-8362-5B8CEA1CCE9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242CEA7A-AACB-425A-8E03-1777E30D15D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E9E4A027-6531-4E29-8982-2210EECC8928}"/>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BEE777FE-E969-419E-BF64-607353B58CE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C92A0B52-F05B-4D1F-B17E-559CAB679126}"/>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F155412E-F66F-4F79-B5D7-E1CD13A25CD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C2896096-B925-4D58-A0CF-132471131E0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A9AA0D5A-E646-48F0-B11C-3C956342438D}"/>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DDC93957-9FF2-4F2F-8243-624CAF59894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1D266B65-39D0-4C40-BCCB-1EF9643CEBA7}"/>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F241CB82-3979-4B4A-AF83-FEFD6803A81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A78A48AB-8BBD-4562-9DF4-B7F90A9860EB}"/>
            </a:ext>
          </a:extLst>
        </xdr:cNvPr>
        <xdr:cNvCxnSpPr/>
      </xdr:nvCxnSpPr>
      <xdr:spPr>
        <a:xfrm flipV="1">
          <a:off x="16318864" y="1329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A6DBDE69-1F12-4E4F-B068-7BFBA3B339BF}"/>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F0593399-3BD2-43AB-83C5-4C5932DC116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A1FD8299-8A1F-401F-B7A9-C3786C30FCD5}"/>
            </a:ext>
          </a:extLst>
        </xdr:cNvPr>
        <xdr:cNvSpPr txBox="1"/>
      </xdr:nvSpPr>
      <xdr:spPr>
        <a:xfrm>
          <a:off x="16357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07DA9E4F-0778-408F-840D-EB367651ED9C}"/>
            </a:ext>
          </a:extLst>
        </xdr:cNvPr>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F777376A-F24C-41AB-B570-220F8A176EAA}"/>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7FABE642-B67B-47FE-8594-0E9BBDD7A406}"/>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EB9A694F-BCDB-49DD-9E59-DCAE1BCF85AE}"/>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301B0663-711F-48EE-88CB-04F66BFEB22F}"/>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95886</xdr:rowOff>
    </xdr:from>
    <xdr:to>
      <xdr:col>72</xdr:col>
      <xdr:colOff>38100</xdr:colOff>
      <xdr:row>82</xdr:row>
      <xdr:rowOff>26036</xdr:rowOff>
    </xdr:to>
    <xdr:sp macro="" textlink="">
      <xdr:nvSpPr>
        <xdr:cNvPr id="650" name="フローチャート: 判断 649">
          <a:extLst>
            <a:ext uri="{FF2B5EF4-FFF2-40B4-BE49-F238E27FC236}">
              <a16:creationId xmlns:a16="http://schemas.microsoft.com/office/drawing/2014/main" id="{550C8144-8C10-4999-A21A-763D4ADCFF1E}"/>
            </a:ext>
          </a:extLst>
        </xdr:cNvPr>
        <xdr:cNvSpPr/>
      </xdr:nvSpPr>
      <xdr:spPr>
        <a:xfrm>
          <a:off x="13652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90170</xdr:rowOff>
    </xdr:from>
    <xdr:to>
      <xdr:col>67</xdr:col>
      <xdr:colOff>101600</xdr:colOff>
      <xdr:row>82</xdr:row>
      <xdr:rowOff>20320</xdr:rowOff>
    </xdr:to>
    <xdr:sp macro="" textlink="">
      <xdr:nvSpPr>
        <xdr:cNvPr id="651" name="フローチャート: 判断 650">
          <a:extLst>
            <a:ext uri="{FF2B5EF4-FFF2-40B4-BE49-F238E27FC236}">
              <a16:creationId xmlns:a16="http://schemas.microsoft.com/office/drawing/2014/main" id="{14B021B9-62DC-42F2-9DB4-7B4B718EB13D}"/>
            </a:ext>
          </a:extLst>
        </xdr:cNvPr>
        <xdr:cNvSpPr/>
      </xdr:nvSpPr>
      <xdr:spPr>
        <a:xfrm>
          <a:off x="12763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81E9E86A-CF45-49F9-9548-ED7860D9FDD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CDC2861B-1E53-48FD-8077-4B337482585D}"/>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B3A6ED0A-9887-48B0-A457-0F5B3FE9C94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E4D88BCC-E882-4CD4-AEC1-FB208E621425}"/>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8980100C-B088-49A3-BB42-33F0A27402A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63500</xdr:rowOff>
    </xdr:from>
    <xdr:to>
      <xdr:col>85</xdr:col>
      <xdr:colOff>177800</xdr:colOff>
      <xdr:row>84</xdr:row>
      <xdr:rowOff>165100</xdr:rowOff>
    </xdr:to>
    <xdr:sp macro="" textlink="">
      <xdr:nvSpPr>
        <xdr:cNvPr id="657" name="楕円 656">
          <a:extLst>
            <a:ext uri="{FF2B5EF4-FFF2-40B4-BE49-F238E27FC236}">
              <a16:creationId xmlns:a16="http://schemas.microsoft.com/office/drawing/2014/main" id="{C8D4E728-7246-42B6-A735-A9339183EF6C}"/>
            </a:ext>
          </a:extLst>
        </xdr:cNvPr>
        <xdr:cNvSpPr/>
      </xdr:nvSpPr>
      <xdr:spPr>
        <a:xfrm>
          <a:off x="162687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41927</xdr:rowOff>
    </xdr:from>
    <xdr:ext cx="405111" cy="259045"/>
    <xdr:sp macro="" textlink="">
      <xdr:nvSpPr>
        <xdr:cNvPr id="658" name="【児童館】&#10;有形固定資産減価償却率該当値テキスト">
          <a:extLst>
            <a:ext uri="{FF2B5EF4-FFF2-40B4-BE49-F238E27FC236}">
              <a16:creationId xmlns:a16="http://schemas.microsoft.com/office/drawing/2014/main" id="{9B14DDF8-ECAC-43A6-BF9E-A2483B5B79FA}"/>
            </a:ext>
          </a:extLst>
        </xdr:cNvPr>
        <xdr:cNvSpPr txBox="1"/>
      </xdr:nvSpPr>
      <xdr:spPr>
        <a:xfrm>
          <a:off x="16357600" y="1444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23495</xdr:rowOff>
    </xdr:from>
    <xdr:to>
      <xdr:col>81</xdr:col>
      <xdr:colOff>101600</xdr:colOff>
      <xdr:row>84</xdr:row>
      <xdr:rowOff>125095</xdr:rowOff>
    </xdr:to>
    <xdr:sp macro="" textlink="">
      <xdr:nvSpPr>
        <xdr:cNvPr id="659" name="楕円 658">
          <a:extLst>
            <a:ext uri="{FF2B5EF4-FFF2-40B4-BE49-F238E27FC236}">
              <a16:creationId xmlns:a16="http://schemas.microsoft.com/office/drawing/2014/main" id="{A9541D6A-00B6-4789-9B67-1758050E5753}"/>
            </a:ext>
          </a:extLst>
        </xdr:cNvPr>
        <xdr:cNvSpPr/>
      </xdr:nvSpPr>
      <xdr:spPr>
        <a:xfrm>
          <a:off x="15430500" y="1442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74295</xdr:rowOff>
    </xdr:from>
    <xdr:to>
      <xdr:col>85</xdr:col>
      <xdr:colOff>127000</xdr:colOff>
      <xdr:row>84</xdr:row>
      <xdr:rowOff>114300</xdr:rowOff>
    </xdr:to>
    <xdr:cxnSp macro="">
      <xdr:nvCxnSpPr>
        <xdr:cNvPr id="660" name="直線コネクタ 659">
          <a:extLst>
            <a:ext uri="{FF2B5EF4-FFF2-40B4-BE49-F238E27FC236}">
              <a16:creationId xmlns:a16="http://schemas.microsoft.com/office/drawing/2014/main" id="{6F042816-5CFD-4AEC-944C-4A402FB00878}"/>
            </a:ext>
          </a:extLst>
        </xdr:cNvPr>
        <xdr:cNvCxnSpPr/>
      </xdr:nvCxnSpPr>
      <xdr:spPr>
        <a:xfrm>
          <a:off x="15481300" y="144760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151130</xdr:rowOff>
    </xdr:from>
    <xdr:to>
      <xdr:col>76</xdr:col>
      <xdr:colOff>165100</xdr:colOff>
      <xdr:row>84</xdr:row>
      <xdr:rowOff>81280</xdr:rowOff>
    </xdr:to>
    <xdr:sp macro="" textlink="">
      <xdr:nvSpPr>
        <xdr:cNvPr id="661" name="楕円 660">
          <a:extLst>
            <a:ext uri="{FF2B5EF4-FFF2-40B4-BE49-F238E27FC236}">
              <a16:creationId xmlns:a16="http://schemas.microsoft.com/office/drawing/2014/main" id="{6C9827C1-0DA5-44C1-8648-AB73B1EA4070}"/>
            </a:ext>
          </a:extLst>
        </xdr:cNvPr>
        <xdr:cNvSpPr/>
      </xdr:nvSpPr>
      <xdr:spPr>
        <a:xfrm>
          <a:off x="14541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30480</xdr:rowOff>
    </xdr:from>
    <xdr:to>
      <xdr:col>81</xdr:col>
      <xdr:colOff>50800</xdr:colOff>
      <xdr:row>84</xdr:row>
      <xdr:rowOff>74295</xdr:rowOff>
    </xdr:to>
    <xdr:cxnSp macro="">
      <xdr:nvCxnSpPr>
        <xdr:cNvPr id="662" name="直線コネクタ 661">
          <a:extLst>
            <a:ext uri="{FF2B5EF4-FFF2-40B4-BE49-F238E27FC236}">
              <a16:creationId xmlns:a16="http://schemas.microsoft.com/office/drawing/2014/main" id="{E7ABD9D6-8714-4D78-89DC-155089DDA05E}"/>
            </a:ext>
          </a:extLst>
        </xdr:cNvPr>
        <xdr:cNvCxnSpPr/>
      </xdr:nvCxnSpPr>
      <xdr:spPr>
        <a:xfrm>
          <a:off x="14592300" y="1443228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109220</xdr:rowOff>
    </xdr:from>
    <xdr:to>
      <xdr:col>72</xdr:col>
      <xdr:colOff>38100</xdr:colOff>
      <xdr:row>84</xdr:row>
      <xdr:rowOff>39370</xdr:rowOff>
    </xdr:to>
    <xdr:sp macro="" textlink="">
      <xdr:nvSpPr>
        <xdr:cNvPr id="663" name="楕円 662">
          <a:extLst>
            <a:ext uri="{FF2B5EF4-FFF2-40B4-BE49-F238E27FC236}">
              <a16:creationId xmlns:a16="http://schemas.microsoft.com/office/drawing/2014/main" id="{A63F6D7D-E60D-4464-AB4D-492FE2372F7F}"/>
            </a:ext>
          </a:extLst>
        </xdr:cNvPr>
        <xdr:cNvSpPr/>
      </xdr:nvSpPr>
      <xdr:spPr>
        <a:xfrm>
          <a:off x="13652500" y="1433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160020</xdr:rowOff>
    </xdr:from>
    <xdr:to>
      <xdr:col>76</xdr:col>
      <xdr:colOff>114300</xdr:colOff>
      <xdr:row>84</xdr:row>
      <xdr:rowOff>30480</xdr:rowOff>
    </xdr:to>
    <xdr:cxnSp macro="">
      <xdr:nvCxnSpPr>
        <xdr:cNvPr id="664" name="直線コネクタ 663">
          <a:extLst>
            <a:ext uri="{FF2B5EF4-FFF2-40B4-BE49-F238E27FC236}">
              <a16:creationId xmlns:a16="http://schemas.microsoft.com/office/drawing/2014/main" id="{06936567-3A4B-473A-86AD-B563C300F113}"/>
            </a:ext>
          </a:extLst>
        </xdr:cNvPr>
        <xdr:cNvCxnSpPr/>
      </xdr:nvCxnSpPr>
      <xdr:spPr>
        <a:xfrm>
          <a:off x="13703300" y="143903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69214</xdr:rowOff>
    </xdr:from>
    <xdr:to>
      <xdr:col>67</xdr:col>
      <xdr:colOff>101600</xdr:colOff>
      <xdr:row>83</xdr:row>
      <xdr:rowOff>170814</xdr:rowOff>
    </xdr:to>
    <xdr:sp macro="" textlink="">
      <xdr:nvSpPr>
        <xdr:cNvPr id="665" name="楕円 664">
          <a:extLst>
            <a:ext uri="{FF2B5EF4-FFF2-40B4-BE49-F238E27FC236}">
              <a16:creationId xmlns:a16="http://schemas.microsoft.com/office/drawing/2014/main" id="{4C3453F6-8E4C-4DD2-A974-1D9C981E3D56}"/>
            </a:ext>
          </a:extLst>
        </xdr:cNvPr>
        <xdr:cNvSpPr/>
      </xdr:nvSpPr>
      <xdr:spPr>
        <a:xfrm>
          <a:off x="12763500" y="142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120014</xdr:rowOff>
    </xdr:from>
    <xdr:to>
      <xdr:col>71</xdr:col>
      <xdr:colOff>177800</xdr:colOff>
      <xdr:row>83</xdr:row>
      <xdr:rowOff>160020</xdr:rowOff>
    </xdr:to>
    <xdr:cxnSp macro="">
      <xdr:nvCxnSpPr>
        <xdr:cNvPr id="666" name="直線コネクタ 665">
          <a:extLst>
            <a:ext uri="{FF2B5EF4-FFF2-40B4-BE49-F238E27FC236}">
              <a16:creationId xmlns:a16="http://schemas.microsoft.com/office/drawing/2014/main" id="{303F8DE7-C66A-4350-A420-86C978965407}"/>
            </a:ext>
          </a:extLst>
        </xdr:cNvPr>
        <xdr:cNvCxnSpPr/>
      </xdr:nvCxnSpPr>
      <xdr:spPr>
        <a:xfrm>
          <a:off x="12814300" y="1435036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9801CDA1-B574-47EF-9CAC-C30CA572C90C}"/>
            </a:ext>
          </a:extLst>
        </xdr:cNvPr>
        <xdr:cNvSpPr txBox="1"/>
      </xdr:nvSpPr>
      <xdr:spPr>
        <a:xfrm>
          <a:off x="15266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D106A4CC-A9A5-4BAA-9BE5-EF13A8186BF5}"/>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42563</xdr:rowOff>
    </xdr:from>
    <xdr:ext cx="405111" cy="259045"/>
    <xdr:sp macro="" textlink="">
      <xdr:nvSpPr>
        <xdr:cNvPr id="669" name="n_3aveValue【児童館】&#10;有形固定資産減価償却率">
          <a:extLst>
            <a:ext uri="{FF2B5EF4-FFF2-40B4-BE49-F238E27FC236}">
              <a16:creationId xmlns:a16="http://schemas.microsoft.com/office/drawing/2014/main" id="{CC5DA535-219E-4877-BDD1-8E3F02373F3A}"/>
            </a:ext>
          </a:extLst>
        </xdr:cNvPr>
        <xdr:cNvSpPr txBox="1"/>
      </xdr:nvSpPr>
      <xdr:spPr>
        <a:xfrm>
          <a:off x="13500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36847</xdr:rowOff>
    </xdr:from>
    <xdr:ext cx="405111" cy="259045"/>
    <xdr:sp macro="" textlink="">
      <xdr:nvSpPr>
        <xdr:cNvPr id="670" name="n_4aveValue【児童館】&#10;有形固定資産減価償却率">
          <a:extLst>
            <a:ext uri="{FF2B5EF4-FFF2-40B4-BE49-F238E27FC236}">
              <a16:creationId xmlns:a16="http://schemas.microsoft.com/office/drawing/2014/main" id="{E1ABD996-D48F-4355-850C-AF4A4B5EDB08}"/>
            </a:ext>
          </a:extLst>
        </xdr:cNvPr>
        <xdr:cNvSpPr txBox="1"/>
      </xdr:nvSpPr>
      <xdr:spPr>
        <a:xfrm>
          <a:off x="12611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116222</xdr:rowOff>
    </xdr:from>
    <xdr:ext cx="405111" cy="259045"/>
    <xdr:sp macro="" textlink="">
      <xdr:nvSpPr>
        <xdr:cNvPr id="671" name="n_1mainValue【児童館】&#10;有形固定資産減価償却率">
          <a:extLst>
            <a:ext uri="{FF2B5EF4-FFF2-40B4-BE49-F238E27FC236}">
              <a16:creationId xmlns:a16="http://schemas.microsoft.com/office/drawing/2014/main" id="{C732C641-09F8-4E5A-81B9-CD460137E2F4}"/>
            </a:ext>
          </a:extLst>
        </xdr:cNvPr>
        <xdr:cNvSpPr txBox="1"/>
      </xdr:nvSpPr>
      <xdr:spPr>
        <a:xfrm>
          <a:off x="15266044" y="1451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72407</xdr:rowOff>
    </xdr:from>
    <xdr:ext cx="405111" cy="259045"/>
    <xdr:sp macro="" textlink="">
      <xdr:nvSpPr>
        <xdr:cNvPr id="672" name="n_2mainValue【児童館】&#10;有形固定資産減価償却率">
          <a:extLst>
            <a:ext uri="{FF2B5EF4-FFF2-40B4-BE49-F238E27FC236}">
              <a16:creationId xmlns:a16="http://schemas.microsoft.com/office/drawing/2014/main" id="{069D70D8-B8C0-44CB-AF24-6BCCB3CA9887}"/>
            </a:ext>
          </a:extLst>
        </xdr:cNvPr>
        <xdr:cNvSpPr txBox="1"/>
      </xdr:nvSpPr>
      <xdr:spPr>
        <a:xfrm>
          <a:off x="14389744" y="1447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30497</xdr:rowOff>
    </xdr:from>
    <xdr:ext cx="405111" cy="259045"/>
    <xdr:sp macro="" textlink="">
      <xdr:nvSpPr>
        <xdr:cNvPr id="673" name="n_3mainValue【児童館】&#10;有形固定資産減価償却率">
          <a:extLst>
            <a:ext uri="{FF2B5EF4-FFF2-40B4-BE49-F238E27FC236}">
              <a16:creationId xmlns:a16="http://schemas.microsoft.com/office/drawing/2014/main" id="{218CECCE-6D5C-44A2-80C9-4B99F19D29C8}"/>
            </a:ext>
          </a:extLst>
        </xdr:cNvPr>
        <xdr:cNvSpPr txBox="1"/>
      </xdr:nvSpPr>
      <xdr:spPr>
        <a:xfrm>
          <a:off x="13500744" y="1443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161941</xdr:rowOff>
    </xdr:from>
    <xdr:ext cx="405111" cy="259045"/>
    <xdr:sp macro="" textlink="">
      <xdr:nvSpPr>
        <xdr:cNvPr id="674" name="n_4mainValue【児童館】&#10;有形固定資産減価償却率">
          <a:extLst>
            <a:ext uri="{FF2B5EF4-FFF2-40B4-BE49-F238E27FC236}">
              <a16:creationId xmlns:a16="http://schemas.microsoft.com/office/drawing/2014/main" id="{B0DCFF03-D9D1-48AE-AB44-3AC0412C09BA}"/>
            </a:ext>
          </a:extLst>
        </xdr:cNvPr>
        <xdr:cNvSpPr txBox="1"/>
      </xdr:nvSpPr>
      <xdr:spPr>
        <a:xfrm>
          <a:off x="126117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D8919B30-9A59-4642-A5E5-CCA83BACEDD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4782F23-3051-47B7-8B08-6658EFB6C06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7885CA0B-CBC1-4ADC-A4FC-CD0F61DD2EF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DABF8F35-B47F-43AB-9572-DB7D1B0748A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18AE0D53-92E9-437B-A6A5-203848D6725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C692F581-DFF0-472F-B546-60424F8F359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FBBB487-2EC4-416D-8EAB-B4B7C9F31CE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D7CA3D8A-D7ED-407D-BE7C-3D8E2CB6874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11B5A361-BF89-4501-BCBA-1A8C0DC4CB3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6F594862-3BA2-4CD3-95EF-16C837792B4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4B021A3B-66A1-411C-B58D-7F51669A806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F399B993-8553-44F1-BAE4-7A8F0219A16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22976199-B74B-4818-BD3A-D156E3BD080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CB7F4FED-054D-4427-BCB6-35A22F279FF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DFA327A8-57AB-45E8-84E9-D9580125339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5031D717-7D8E-4890-81A3-CCB46D5546A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FBC607DF-0F47-48D3-95E6-3AA80CE6A4D7}"/>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A3ECFCAB-E9A3-44B0-96ED-59090D346D6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BADFFD4D-D5F0-4A12-9936-A2B722DE798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56A52784-5926-4FBF-962F-83AEFB4C9EC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AAE7FB86-D84A-4C84-A5A8-BB993F00BFB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DB4ECEEE-1A9A-43FB-8744-E5DA3B4B0D2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D5771FB-BC3B-49F9-AA3D-C120E76ADF3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CC84D535-257D-4585-816D-A335871B4A04}"/>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DA76EDBC-3065-4A2F-8CB5-934FBF13754F}"/>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B1C7ED0-0482-48D0-BFC2-A23267B5E319}"/>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CDE94E99-3404-463E-A5DA-7A9A3217E5E1}"/>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D3CCD8C7-0A42-4386-8E66-9C148F60F566}"/>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3" name="【児童館】&#10;一人当たり面積平均値テキスト">
          <a:extLst>
            <a:ext uri="{FF2B5EF4-FFF2-40B4-BE49-F238E27FC236}">
              <a16:creationId xmlns:a16="http://schemas.microsoft.com/office/drawing/2014/main" id="{E6E8EC5B-051C-42A3-B2E8-A887D24298AF}"/>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AD270450-53FD-49FB-86F6-BCFB545CD9DA}"/>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E9910A10-D2CC-4579-93A6-24F1AFAFB7B7}"/>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61FBF3A5-E5AE-4CD1-A71E-CE80D476BD69}"/>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07" name="フローチャート: 判断 706">
          <a:extLst>
            <a:ext uri="{FF2B5EF4-FFF2-40B4-BE49-F238E27FC236}">
              <a16:creationId xmlns:a16="http://schemas.microsoft.com/office/drawing/2014/main" id="{CD92E0B9-A3AF-4A7B-8879-C1BF6E87AB84}"/>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08" name="フローチャート: 判断 707">
          <a:extLst>
            <a:ext uri="{FF2B5EF4-FFF2-40B4-BE49-F238E27FC236}">
              <a16:creationId xmlns:a16="http://schemas.microsoft.com/office/drawing/2014/main" id="{3B03F716-3CF0-42CF-B1E7-6ECE9BADE7D1}"/>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AFEBF3C5-819E-49B0-8DF0-B5EB4D859B8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1A393B44-1C14-4513-950D-FA0AB4F23C16}"/>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9D63E2-7435-4077-969B-D8DB77B6161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9F3C575A-5FA4-41A9-9620-934DFEBABEAB}"/>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2C943C04-1280-4D83-A220-8A790D8030A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14" name="楕円 713">
          <a:extLst>
            <a:ext uri="{FF2B5EF4-FFF2-40B4-BE49-F238E27FC236}">
              <a16:creationId xmlns:a16="http://schemas.microsoft.com/office/drawing/2014/main" id="{511AB86A-E22A-40FC-AC3A-2592EF1053C6}"/>
            </a:ext>
          </a:extLst>
        </xdr:cNvPr>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15" name="【児童館】&#10;一人当たり面積該当値テキスト">
          <a:extLst>
            <a:ext uri="{FF2B5EF4-FFF2-40B4-BE49-F238E27FC236}">
              <a16:creationId xmlns:a16="http://schemas.microsoft.com/office/drawing/2014/main" id="{58486823-4026-42A8-852F-D846321FC235}"/>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16" name="楕円 715">
          <a:extLst>
            <a:ext uri="{FF2B5EF4-FFF2-40B4-BE49-F238E27FC236}">
              <a16:creationId xmlns:a16="http://schemas.microsoft.com/office/drawing/2014/main" id="{44622ED8-1F0C-4F3E-8A2B-883164AEC130}"/>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17" name="直線コネクタ 716">
          <a:extLst>
            <a:ext uri="{FF2B5EF4-FFF2-40B4-BE49-F238E27FC236}">
              <a16:creationId xmlns:a16="http://schemas.microsoft.com/office/drawing/2014/main" id="{6C4BD34C-9274-4959-B06B-4C56F773BF4C}"/>
            </a:ext>
          </a:extLst>
        </xdr:cNvPr>
        <xdr:cNvCxnSpPr/>
      </xdr:nvCxnSpPr>
      <xdr:spPr>
        <a:xfrm>
          <a:off x="21323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18" name="楕円 717">
          <a:extLst>
            <a:ext uri="{FF2B5EF4-FFF2-40B4-BE49-F238E27FC236}">
              <a16:creationId xmlns:a16="http://schemas.microsoft.com/office/drawing/2014/main" id="{64987E06-96DE-4E12-A9A0-6CED4B857059}"/>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19" name="直線コネクタ 718">
          <a:extLst>
            <a:ext uri="{FF2B5EF4-FFF2-40B4-BE49-F238E27FC236}">
              <a16:creationId xmlns:a16="http://schemas.microsoft.com/office/drawing/2014/main" id="{7A9F8364-6C3F-45D2-8E02-A2F6D8F1D0A1}"/>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20" name="楕円 719">
          <a:extLst>
            <a:ext uri="{FF2B5EF4-FFF2-40B4-BE49-F238E27FC236}">
              <a16:creationId xmlns:a16="http://schemas.microsoft.com/office/drawing/2014/main" id="{1E7B1B10-8471-4439-9C1B-F503F6359304}"/>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21" name="直線コネクタ 720">
          <a:extLst>
            <a:ext uri="{FF2B5EF4-FFF2-40B4-BE49-F238E27FC236}">
              <a16:creationId xmlns:a16="http://schemas.microsoft.com/office/drawing/2014/main" id="{F48B1772-09A2-4070-9A65-33A4FF525083}"/>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22" name="楕円 721">
          <a:extLst>
            <a:ext uri="{FF2B5EF4-FFF2-40B4-BE49-F238E27FC236}">
              <a16:creationId xmlns:a16="http://schemas.microsoft.com/office/drawing/2014/main" id="{7B93B586-9EF0-491C-96F8-B55853CBA55E}"/>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23" name="直線コネクタ 722">
          <a:extLst>
            <a:ext uri="{FF2B5EF4-FFF2-40B4-BE49-F238E27FC236}">
              <a16:creationId xmlns:a16="http://schemas.microsoft.com/office/drawing/2014/main" id="{9965E806-D382-4B2C-9AD3-211BD69C428D}"/>
            </a:ext>
          </a:extLst>
        </xdr:cNvPr>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724" name="n_1aveValue【児童館】&#10;一人当たり面積">
          <a:extLst>
            <a:ext uri="{FF2B5EF4-FFF2-40B4-BE49-F238E27FC236}">
              <a16:creationId xmlns:a16="http://schemas.microsoft.com/office/drawing/2014/main" id="{73CB6D49-5B17-4DDE-9EF3-1AAC5E9F29D1}"/>
            </a:ext>
          </a:extLst>
        </xdr:cNvPr>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5" name="n_2aveValue【児童館】&#10;一人当たり面積">
          <a:extLst>
            <a:ext uri="{FF2B5EF4-FFF2-40B4-BE49-F238E27FC236}">
              <a16:creationId xmlns:a16="http://schemas.microsoft.com/office/drawing/2014/main" id="{529BC517-CF80-48FE-A77E-289C1CD19955}"/>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26" name="n_3aveValue【児童館】&#10;一人当たり面積">
          <a:extLst>
            <a:ext uri="{FF2B5EF4-FFF2-40B4-BE49-F238E27FC236}">
              <a16:creationId xmlns:a16="http://schemas.microsoft.com/office/drawing/2014/main" id="{BD79D0DD-A0F2-49C4-97AA-DB7617E7EB29}"/>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727" name="n_4aveValue【児童館】&#10;一人当たり面積">
          <a:extLst>
            <a:ext uri="{FF2B5EF4-FFF2-40B4-BE49-F238E27FC236}">
              <a16:creationId xmlns:a16="http://schemas.microsoft.com/office/drawing/2014/main" id="{13A0D929-01C4-4583-821B-4D8D5B5F7635}"/>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28" name="n_1mainValue【児童館】&#10;一人当たり面積">
          <a:extLst>
            <a:ext uri="{FF2B5EF4-FFF2-40B4-BE49-F238E27FC236}">
              <a16:creationId xmlns:a16="http://schemas.microsoft.com/office/drawing/2014/main" id="{6BB82F89-9E4C-4E70-BCE2-EC9D2A00B6FC}"/>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29" name="n_2mainValue【児童館】&#10;一人当たり面積">
          <a:extLst>
            <a:ext uri="{FF2B5EF4-FFF2-40B4-BE49-F238E27FC236}">
              <a16:creationId xmlns:a16="http://schemas.microsoft.com/office/drawing/2014/main" id="{48B4830E-F274-4092-ADE0-4B2CC518195E}"/>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30" name="n_3mainValue【児童館】&#10;一人当たり面積">
          <a:extLst>
            <a:ext uri="{FF2B5EF4-FFF2-40B4-BE49-F238E27FC236}">
              <a16:creationId xmlns:a16="http://schemas.microsoft.com/office/drawing/2014/main" id="{175F616D-9E60-4C29-A45F-E57CF9201DA0}"/>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31" name="n_4mainValue【児童館】&#10;一人当たり面積">
          <a:extLst>
            <a:ext uri="{FF2B5EF4-FFF2-40B4-BE49-F238E27FC236}">
              <a16:creationId xmlns:a16="http://schemas.microsoft.com/office/drawing/2014/main" id="{17FDF6FF-691F-400A-8ED5-60469855E97C}"/>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3A8D8141-D680-485A-BF36-2CD0D1112A5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12F4F14-75FB-44F5-9BEF-2FE13D9F212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AB28B3F-055B-4148-A345-BF7D2DEF005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12B49419-134C-43CF-B1F7-91CB629C596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DF265B28-DB60-4ABA-9D16-3EB1FF896BA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5DB7666E-9C0E-4AEB-B9CF-51B644F8987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531340F0-43C0-4AF6-B05B-A9709CF5B14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C10163F2-96AD-4848-B309-738325C40DF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13B57FBE-B8AA-4E22-A6E9-FBCE2190CEA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9874D3EA-9862-49DD-AF81-6FD9769C51B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34B61563-3EBC-439A-8410-54D220BEB91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5D725B55-494E-45AC-BDA3-30F9F1CA9C74}"/>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8BCB2B0A-6301-4121-B988-A75FD87DBF05}"/>
            </a:ext>
          </a:extLst>
        </xdr:cNvPr>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811C3E89-F7B6-4F01-B092-5D91BE8CA1A8}"/>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1704B627-5F89-4A39-9853-FB0F30947165}"/>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B2A3584C-3BB0-466A-A44A-520869BF3AED}"/>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91EA3A1D-080D-4D71-8BAC-5C2FC7F4A23B}"/>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083EFC70-DAF7-40A3-8609-26D5E37B601C}"/>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313EC3BC-6A96-4D29-8286-7096F7D1C552}"/>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9B0188DC-FAC2-4409-A8AC-960F5A209AD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4DBD3B83-4D73-49D4-A76C-F0C668DA3BAD}"/>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E9904A28-2792-432A-B878-68AAECBC05F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AD84A540-8576-4209-A119-BF3D8EA79B77}"/>
            </a:ext>
          </a:extLst>
        </xdr:cNvPr>
        <xdr:cNvCxnSpPr/>
      </xdr:nvCxnSpPr>
      <xdr:spPr>
        <a:xfrm flipV="1">
          <a:off x="16318864" y="17152620"/>
          <a:ext cx="0" cy="1328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09495A48-074B-4599-B21F-49FAF3D3E9B7}"/>
            </a:ext>
          </a:extLst>
        </xdr:cNvPr>
        <xdr:cNvSpPr txBox="1"/>
      </xdr:nvSpPr>
      <xdr:spPr>
        <a:xfrm>
          <a:off x="16357600" y="18484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6005B3ED-C6DB-459A-A7F6-EAB7079243E5}"/>
            </a:ext>
          </a:extLst>
        </xdr:cNvPr>
        <xdr:cNvCxnSpPr/>
      </xdr:nvCxnSpPr>
      <xdr:spPr>
        <a:xfrm>
          <a:off x="16230600" y="1848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8DED2F53-5E13-4EED-AA60-882DE6081296}"/>
            </a:ext>
          </a:extLst>
        </xdr:cNvPr>
        <xdr:cNvSpPr txBox="1"/>
      </xdr:nvSpPr>
      <xdr:spPr>
        <a:xfrm>
          <a:off x="16357600" y="1692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F0261E83-FF2E-4CEA-9AD5-68889E115EC1}"/>
            </a:ext>
          </a:extLst>
        </xdr:cNvPr>
        <xdr:cNvCxnSpPr/>
      </xdr:nvCxnSpPr>
      <xdr:spPr>
        <a:xfrm>
          <a:off x="16230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84853</xdr:rowOff>
    </xdr:from>
    <xdr:ext cx="405111" cy="259045"/>
    <xdr:sp macro="" textlink="">
      <xdr:nvSpPr>
        <xdr:cNvPr id="759" name="【公民館】&#10;有形固定資産減価償却率平均値テキスト">
          <a:extLst>
            <a:ext uri="{FF2B5EF4-FFF2-40B4-BE49-F238E27FC236}">
              <a16:creationId xmlns:a16="http://schemas.microsoft.com/office/drawing/2014/main" id="{D7D68101-F990-4B9B-BC9C-4E4DF2C50720}"/>
            </a:ext>
          </a:extLst>
        </xdr:cNvPr>
        <xdr:cNvSpPr txBox="1"/>
      </xdr:nvSpPr>
      <xdr:spPr>
        <a:xfrm>
          <a:off x="16357600" y="175727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61924423-2741-4B34-B29C-B07125CFA3C6}"/>
            </a:ext>
          </a:extLst>
        </xdr:cNvPr>
        <xdr:cNvSpPr/>
      </xdr:nvSpPr>
      <xdr:spPr>
        <a:xfrm>
          <a:off x="16268700" y="1772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3BED8E27-BBED-465C-AFE6-00E74DED4CCC}"/>
            </a:ext>
          </a:extLst>
        </xdr:cNvPr>
        <xdr:cNvSpPr/>
      </xdr:nvSpPr>
      <xdr:spPr>
        <a:xfrm>
          <a:off x="154305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D27EB045-C212-4A32-A2DE-A7D5E7801169}"/>
            </a:ext>
          </a:extLst>
        </xdr:cNvPr>
        <xdr:cNvSpPr/>
      </xdr:nvSpPr>
      <xdr:spPr>
        <a:xfrm>
          <a:off x="14541500" y="17641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146558</xdr:rowOff>
    </xdr:from>
    <xdr:to>
      <xdr:col>72</xdr:col>
      <xdr:colOff>38100</xdr:colOff>
      <xdr:row>103</xdr:row>
      <xdr:rowOff>76708</xdr:rowOff>
    </xdr:to>
    <xdr:sp macro="" textlink="">
      <xdr:nvSpPr>
        <xdr:cNvPr id="763" name="フローチャート: 判断 762">
          <a:extLst>
            <a:ext uri="{FF2B5EF4-FFF2-40B4-BE49-F238E27FC236}">
              <a16:creationId xmlns:a16="http://schemas.microsoft.com/office/drawing/2014/main" id="{9677C428-08BF-493D-9F39-F8B0A6F96356}"/>
            </a:ext>
          </a:extLst>
        </xdr:cNvPr>
        <xdr:cNvSpPr/>
      </xdr:nvSpPr>
      <xdr:spPr>
        <a:xfrm>
          <a:off x="13652500" y="1763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141987</xdr:rowOff>
    </xdr:from>
    <xdr:to>
      <xdr:col>67</xdr:col>
      <xdr:colOff>101600</xdr:colOff>
      <xdr:row>103</xdr:row>
      <xdr:rowOff>72137</xdr:rowOff>
    </xdr:to>
    <xdr:sp macro="" textlink="">
      <xdr:nvSpPr>
        <xdr:cNvPr id="764" name="フローチャート: 判断 763">
          <a:extLst>
            <a:ext uri="{FF2B5EF4-FFF2-40B4-BE49-F238E27FC236}">
              <a16:creationId xmlns:a16="http://schemas.microsoft.com/office/drawing/2014/main" id="{568DEB60-A66C-46D3-973A-98D82A02D631}"/>
            </a:ext>
          </a:extLst>
        </xdr:cNvPr>
        <xdr:cNvSpPr/>
      </xdr:nvSpPr>
      <xdr:spPr>
        <a:xfrm>
          <a:off x="12763500" y="1762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BACEA9AC-828B-4020-BB82-495036AE001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35356595-DB93-48FB-B2FF-1C5910AFD96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87282EDB-E185-44B7-B6EC-592D384CEF9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D4F37A1B-58B8-4739-BE70-748597C7A51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439BFF51-C15D-482C-AAEB-2BEFEC4D5A8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89408</xdr:rowOff>
    </xdr:from>
    <xdr:to>
      <xdr:col>85</xdr:col>
      <xdr:colOff>177800</xdr:colOff>
      <xdr:row>107</xdr:row>
      <xdr:rowOff>19558</xdr:rowOff>
    </xdr:to>
    <xdr:sp macro="" textlink="">
      <xdr:nvSpPr>
        <xdr:cNvPr id="770" name="楕円 769">
          <a:extLst>
            <a:ext uri="{FF2B5EF4-FFF2-40B4-BE49-F238E27FC236}">
              <a16:creationId xmlns:a16="http://schemas.microsoft.com/office/drawing/2014/main" id="{E3599791-3929-44C2-BB14-C0DB402F650F}"/>
            </a:ext>
          </a:extLst>
        </xdr:cNvPr>
        <xdr:cNvSpPr/>
      </xdr:nvSpPr>
      <xdr:spPr>
        <a:xfrm>
          <a:off x="16268700" y="1826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67835</xdr:rowOff>
    </xdr:from>
    <xdr:ext cx="405111" cy="259045"/>
    <xdr:sp macro="" textlink="">
      <xdr:nvSpPr>
        <xdr:cNvPr id="771" name="【公民館】&#10;有形固定資産減価償却率該当値テキスト">
          <a:extLst>
            <a:ext uri="{FF2B5EF4-FFF2-40B4-BE49-F238E27FC236}">
              <a16:creationId xmlns:a16="http://schemas.microsoft.com/office/drawing/2014/main" id="{AED54B4C-0365-4228-8F27-05F58E6264AA}"/>
            </a:ext>
          </a:extLst>
        </xdr:cNvPr>
        <xdr:cNvSpPr txBox="1"/>
      </xdr:nvSpPr>
      <xdr:spPr>
        <a:xfrm>
          <a:off x="16357600" y="1824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39115</xdr:rowOff>
    </xdr:from>
    <xdr:to>
      <xdr:col>81</xdr:col>
      <xdr:colOff>101600</xdr:colOff>
      <xdr:row>106</xdr:row>
      <xdr:rowOff>140715</xdr:rowOff>
    </xdr:to>
    <xdr:sp macro="" textlink="">
      <xdr:nvSpPr>
        <xdr:cNvPr id="772" name="楕円 771">
          <a:extLst>
            <a:ext uri="{FF2B5EF4-FFF2-40B4-BE49-F238E27FC236}">
              <a16:creationId xmlns:a16="http://schemas.microsoft.com/office/drawing/2014/main" id="{AFE28851-76E2-4BDE-AF58-EB63899B073C}"/>
            </a:ext>
          </a:extLst>
        </xdr:cNvPr>
        <xdr:cNvSpPr/>
      </xdr:nvSpPr>
      <xdr:spPr>
        <a:xfrm>
          <a:off x="15430500" y="182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89915</xdr:rowOff>
    </xdr:from>
    <xdr:to>
      <xdr:col>85</xdr:col>
      <xdr:colOff>127000</xdr:colOff>
      <xdr:row>106</xdr:row>
      <xdr:rowOff>140208</xdr:rowOff>
    </xdr:to>
    <xdr:cxnSp macro="">
      <xdr:nvCxnSpPr>
        <xdr:cNvPr id="773" name="直線コネクタ 772">
          <a:extLst>
            <a:ext uri="{FF2B5EF4-FFF2-40B4-BE49-F238E27FC236}">
              <a16:creationId xmlns:a16="http://schemas.microsoft.com/office/drawing/2014/main" id="{9C145D89-563C-4683-8342-99A4D020E2DF}"/>
            </a:ext>
          </a:extLst>
        </xdr:cNvPr>
        <xdr:cNvCxnSpPr/>
      </xdr:nvCxnSpPr>
      <xdr:spPr>
        <a:xfrm>
          <a:off x="15481300" y="18263615"/>
          <a:ext cx="8382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160274</xdr:rowOff>
    </xdr:from>
    <xdr:to>
      <xdr:col>76</xdr:col>
      <xdr:colOff>165100</xdr:colOff>
      <xdr:row>106</xdr:row>
      <xdr:rowOff>90424</xdr:rowOff>
    </xdr:to>
    <xdr:sp macro="" textlink="">
      <xdr:nvSpPr>
        <xdr:cNvPr id="774" name="楕円 773">
          <a:extLst>
            <a:ext uri="{FF2B5EF4-FFF2-40B4-BE49-F238E27FC236}">
              <a16:creationId xmlns:a16="http://schemas.microsoft.com/office/drawing/2014/main" id="{7CD2AF8A-5843-4BA9-8D3D-B2BDA91097B4}"/>
            </a:ext>
          </a:extLst>
        </xdr:cNvPr>
        <xdr:cNvSpPr/>
      </xdr:nvSpPr>
      <xdr:spPr>
        <a:xfrm>
          <a:off x="14541500" y="1816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39624</xdr:rowOff>
    </xdr:from>
    <xdr:to>
      <xdr:col>81</xdr:col>
      <xdr:colOff>50800</xdr:colOff>
      <xdr:row>106</xdr:row>
      <xdr:rowOff>89915</xdr:rowOff>
    </xdr:to>
    <xdr:cxnSp macro="">
      <xdr:nvCxnSpPr>
        <xdr:cNvPr id="775" name="直線コネクタ 774">
          <a:extLst>
            <a:ext uri="{FF2B5EF4-FFF2-40B4-BE49-F238E27FC236}">
              <a16:creationId xmlns:a16="http://schemas.microsoft.com/office/drawing/2014/main" id="{718ED77C-0320-4871-A4C7-8C1CB4509962}"/>
            </a:ext>
          </a:extLst>
        </xdr:cNvPr>
        <xdr:cNvCxnSpPr/>
      </xdr:nvCxnSpPr>
      <xdr:spPr>
        <a:xfrm>
          <a:off x="14592300" y="18213324"/>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109982</xdr:rowOff>
    </xdr:from>
    <xdr:to>
      <xdr:col>72</xdr:col>
      <xdr:colOff>38100</xdr:colOff>
      <xdr:row>106</xdr:row>
      <xdr:rowOff>40132</xdr:rowOff>
    </xdr:to>
    <xdr:sp macro="" textlink="">
      <xdr:nvSpPr>
        <xdr:cNvPr id="776" name="楕円 775">
          <a:extLst>
            <a:ext uri="{FF2B5EF4-FFF2-40B4-BE49-F238E27FC236}">
              <a16:creationId xmlns:a16="http://schemas.microsoft.com/office/drawing/2014/main" id="{81BC920B-0F4C-4A3A-B1DE-3A9B8B8070BC}"/>
            </a:ext>
          </a:extLst>
        </xdr:cNvPr>
        <xdr:cNvSpPr/>
      </xdr:nvSpPr>
      <xdr:spPr>
        <a:xfrm>
          <a:off x="13652500" y="1811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160782</xdr:rowOff>
    </xdr:from>
    <xdr:to>
      <xdr:col>76</xdr:col>
      <xdr:colOff>114300</xdr:colOff>
      <xdr:row>106</xdr:row>
      <xdr:rowOff>39624</xdr:rowOff>
    </xdr:to>
    <xdr:cxnSp macro="">
      <xdr:nvCxnSpPr>
        <xdr:cNvPr id="777" name="直線コネクタ 776">
          <a:extLst>
            <a:ext uri="{FF2B5EF4-FFF2-40B4-BE49-F238E27FC236}">
              <a16:creationId xmlns:a16="http://schemas.microsoft.com/office/drawing/2014/main" id="{680C0696-AB1F-40FF-95A2-20C017918B8F}"/>
            </a:ext>
          </a:extLst>
        </xdr:cNvPr>
        <xdr:cNvCxnSpPr/>
      </xdr:nvCxnSpPr>
      <xdr:spPr>
        <a:xfrm>
          <a:off x="13703300" y="181630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59689</xdr:rowOff>
    </xdr:from>
    <xdr:to>
      <xdr:col>67</xdr:col>
      <xdr:colOff>101600</xdr:colOff>
      <xdr:row>105</xdr:row>
      <xdr:rowOff>161289</xdr:rowOff>
    </xdr:to>
    <xdr:sp macro="" textlink="">
      <xdr:nvSpPr>
        <xdr:cNvPr id="778" name="楕円 777">
          <a:extLst>
            <a:ext uri="{FF2B5EF4-FFF2-40B4-BE49-F238E27FC236}">
              <a16:creationId xmlns:a16="http://schemas.microsoft.com/office/drawing/2014/main" id="{55F8BEF3-04C6-4219-845F-962489880E97}"/>
            </a:ext>
          </a:extLst>
        </xdr:cNvPr>
        <xdr:cNvSpPr/>
      </xdr:nvSpPr>
      <xdr:spPr>
        <a:xfrm>
          <a:off x="12763500" y="18061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110489</xdr:rowOff>
    </xdr:from>
    <xdr:to>
      <xdr:col>71</xdr:col>
      <xdr:colOff>177800</xdr:colOff>
      <xdr:row>105</xdr:row>
      <xdr:rowOff>160782</xdr:rowOff>
    </xdr:to>
    <xdr:cxnSp macro="">
      <xdr:nvCxnSpPr>
        <xdr:cNvPr id="779" name="直線コネクタ 778">
          <a:extLst>
            <a:ext uri="{FF2B5EF4-FFF2-40B4-BE49-F238E27FC236}">
              <a16:creationId xmlns:a16="http://schemas.microsoft.com/office/drawing/2014/main" id="{0BDC7EAB-E60E-44F0-8355-BF0C2AC11B39}"/>
            </a:ext>
          </a:extLst>
        </xdr:cNvPr>
        <xdr:cNvCxnSpPr/>
      </xdr:nvCxnSpPr>
      <xdr:spPr>
        <a:xfrm>
          <a:off x="12814300" y="18112739"/>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780" name="n_1aveValue【公民館】&#10;有形固定資産減価償却率">
          <a:extLst>
            <a:ext uri="{FF2B5EF4-FFF2-40B4-BE49-F238E27FC236}">
              <a16:creationId xmlns:a16="http://schemas.microsoft.com/office/drawing/2014/main" id="{B822CA6B-BD9B-4FAA-BFC4-453BB6DC4882}"/>
            </a:ext>
          </a:extLst>
        </xdr:cNvPr>
        <xdr:cNvSpPr txBox="1"/>
      </xdr:nvSpPr>
      <xdr:spPr>
        <a:xfrm>
          <a:off x="15266044" y="1746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781" name="n_2aveValue【公民館】&#10;有形固定資産減価償却率">
          <a:extLst>
            <a:ext uri="{FF2B5EF4-FFF2-40B4-BE49-F238E27FC236}">
              <a16:creationId xmlns:a16="http://schemas.microsoft.com/office/drawing/2014/main" id="{B6DE4A80-C760-430C-ADBF-A31E134F1C25}"/>
            </a:ext>
          </a:extLst>
        </xdr:cNvPr>
        <xdr:cNvSpPr txBox="1"/>
      </xdr:nvSpPr>
      <xdr:spPr>
        <a:xfrm>
          <a:off x="14389744" y="1741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93235</xdr:rowOff>
    </xdr:from>
    <xdr:ext cx="405111" cy="259045"/>
    <xdr:sp macro="" textlink="">
      <xdr:nvSpPr>
        <xdr:cNvPr id="782" name="n_3aveValue【公民館】&#10;有形固定資産減価償却率">
          <a:extLst>
            <a:ext uri="{FF2B5EF4-FFF2-40B4-BE49-F238E27FC236}">
              <a16:creationId xmlns:a16="http://schemas.microsoft.com/office/drawing/2014/main" id="{57886156-2D17-4406-B12B-28A7DC3A2A6F}"/>
            </a:ext>
          </a:extLst>
        </xdr:cNvPr>
        <xdr:cNvSpPr txBox="1"/>
      </xdr:nvSpPr>
      <xdr:spPr>
        <a:xfrm>
          <a:off x="13500744" y="1740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88664</xdr:rowOff>
    </xdr:from>
    <xdr:ext cx="405111" cy="259045"/>
    <xdr:sp macro="" textlink="">
      <xdr:nvSpPr>
        <xdr:cNvPr id="783" name="n_4aveValue【公民館】&#10;有形固定資産減価償却率">
          <a:extLst>
            <a:ext uri="{FF2B5EF4-FFF2-40B4-BE49-F238E27FC236}">
              <a16:creationId xmlns:a16="http://schemas.microsoft.com/office/drawing/2014/main" id="{F01573D3-4146-47F0-9394-E0538F61E692}"/>
            </a:ext>
          </a:extLst>
        </xdr:cNvPr>
        <xdr:cNvSpPr txBox="1"/>
      </xdr:nvSpPr>
      <xdr:spPr>
        <a:xfrm>
          <a:off x="12611744" y="17405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131842</xdr:rowOff>
    </xdr:from>
    <xdr:ext cx="405111" cy="259045"/>
    <xdr:sp macro="" textlink="">
      <xdr:nvSpPr>
        <xdr:cNvPr id="784" name="n_1mainValue【公民館】&#10;有形固定資産減価償却率">
          <a:extLst>
            <a:ext uri="{FF2B5EF4-FFF2-40B4-BE49-F238E27FC236}">
              <a16:creationId xmlns:a16="http://schemas.microsoft.com/office/drawing/2014/main" id="{68FB08D5-1765-42AA-A22F-691A98DB8571}"/>
            </a:ext>
          </a:extLst>
        </xdr:cNvPr>
        <xdr:cNvSpPr txBox="1"/>
      </xdr:nvSpPr>
      <xdr:spPr>
        <a:xfrm>
          <a:off x="15266044" y="18305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81551</xdr:rowOff>
    </xdr:from>
    <xdr:ext cx="405111" cy="259045"/>
    <xdr:sp macro="" textlink="">
      <xdr:nvSpPr>
        <xdr:cNvPr id="785" name="n_2mainValue【公民館】&#10;有形固定資産減価償却率">
          <a:extLst>
            <a:ext uri="{FF2B5EF4-FFF2-40B4-BE49-F238E27FC236}">
              <a16:creationId xmlns:a16="http://schemas.microsoft.com/office/drawing/2014/main" id="{3B489064-6510-4D18-9AF5-935AA3F57671}"/>
            </a:ext>
          </a:extLst>
        </xdr:cNvPr>
        <xdr:cNvSpPr txBox="1"/>
      </xdr:nvSpPr>
      <xdr:spPr>
        <a:xfrm>
          <a:off x="14389744" y="18255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31259</xdr:rowOff>
    </xdr:from>
    <xdr:ext cx="405111" cy="259045"/>
    <xdr:sp macro="" textlink="">
      <xdr:nvSpPr>
        <xdr:cNvPr id="786" name="n_3mainValue【公民館】&#10;有形固定資産減価償却率">
          <a:extLst>
            <a:ext uri="{FF2B5EF4-FFF2-40B4-BE49-F238E27FC236}">
              <a16:creationId xmlns:a16="http://schemas.microsoft.com/office/drawing/2014/main" id="{8A209019-8008-44FB-86E7-6016E0BB147F}"/>
            </a:ext>
          </a:extLst>
        </xdr:cNvPr>
        <xdr:cNvSpPr txBox="1"/>
      </xdr:nvSpPr>
      <xdr:spPr>
        <a:xfrm>
          <a:off x="13500744" y="1820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152416</xdr:rowOff>
    </xdr:from>
    <xdr:ext cx="405111" cy="259045"/>
    <xdr:sp macro="" textlink="">
      <xdr:nvSpPr>
        <xdr:cNvPr id="787" name="n_4mainValue【公民館】&#10;有形固定資産減価償却率">
          <a:extLst>
            <a:ext uri="{FF2B5EF4-FFF2-40B4-BE49-F238E27FC236}">
              <a16:creationId xmlns:a16="http://schemas.microsoft.com/office/drawing/2014/main" id="{813444B4-CEF4-479F-AA68-38ED246F023D}"/>
            </a:ext>
          </a:extLst>
        </xdr:cNvPr>
        <xdr:cNvSpPr txBox="1"/>
      </xdr:nvSpPr>
      <xdr:spPr>
        <a:xfrm>
          <a:off x="1261174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4C6DEFAA-ED1F-40A5-9884-FCB706BDC50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A6F793E9-F3CF-4883-B6E1-CAB968BBC6E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6C3A41E0-DB74-43CA-A190-1C2FDFF618C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1B3728A4-994F-4D45-B70D-8A628DADAD5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D7BBFFB9-73FA-4460-B4C0-47FCFCB2C63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DD986AC0-D9A3-4EDE-96E4-657B1ECDB23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C3629D8D-9EA9-4E7C-8BE0-1C5827D3E8E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2CBB7E0B-381D-4CC3-AD21-13880599E557}"/>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C9BF7604-CD5D-4412-80EC-00A35A305FC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F799E90F-F4D5-4D8C-9E9F-10B4C278158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386BB385-E437-4837-9DF0-08311990C41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D168361C-1136-4FD2-BB52-03A6F9C686FA}"/>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75C922DF-28C0-4879-9A35-3EE83FA6046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F3214C74-EACC-4309-A7F4-B8F76BA17789}"/>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9844EFBC-5BB3-484D-8B2D-4344E5F06FDB}"/>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7F5ACB5E-4EC4-4D06-B34C-F434D9CDA52C}"/>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1A1FA53D-BB92-4C00-B9A7-42180B4D8D3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E2D7441E-CCFC-4938-AFF2-4A9CBEEB1C85}"/>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5B617DB8-3008-4A8B-AF34-9AD9CD247C7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4D520683-9F44-443E-8A66-19FBE6CDD19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D43B3ACB-59EE-4E61-ACC0-97BC6C75293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6C2C5967-0DFF-48C1-9146-8D26B7C329F3}"/>
            </a:ext>
          </a:extLst>
        </xdr:cNvPr>
        <xdr:cNvCxnSpPr/>
      </xdr:nvCxnSpPr>
      <xdr:spPr>
        <a:xfrm flipV="1">
          <a:off x="22160864" y="17212056"/>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F26BC258-6BE9-4128-A9ED-ADB26B48C21A}"/>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BF787691-6DC5-453D-9244-2E210DEA7F95}"/>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71F26435-627E-49DC-9963-A4CEA821E89E}"/>
            </a:ext>
          </a:extLst>
        </xdr:cNvPr>
        <xdr:cNvSpPr txBox="1"/>
      </xdr:nvSpPr>
      <xdr:spPr>
        <a:xfrm>
          <a:off x="22199600" y="16987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428B2A05-A8BE-4A91-98F7-1FEBDFC928DB}"/>
            </a:ext>
          </a:extLst>
        </xdr:cNvPr>
        <xdr:cNvCxnSpPr/>
      </xdr:nvCxnSpPr>
      <xdr:spPr>
        <a:xfrm>
          <a:off x="22072600" y="17212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814" name="【公民館】&#10;一人当たり面積平均値テキスト">
          <a:extLst>
            <a:ext uri="{FF2B5EF4-FFF2-40B4-BE49-F238E27FC236}">
              <a16:creationId xmlns:a16="http://schemas.microsoft.com/office/drawing/2014/main" id="{5145CA5B-B9AD-4451-91BE-9F3F43C521F8}"/>
            </a:ext>
          </a:extLst>
        </xdr:cNvPr>
        <xdr:cNvSpPr txBox="1"/>
      </xdr:nvSpPr>
      <xdr:spPr>
        <a:xfrm>
          <a:off x="22199600" y="18027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5B6C6583-012E-431C-829D-80D168D0AE64}"/>
            </a:ext>
          </a:extLst>
        </xdr:cNvPr>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0A8ABBB9-451E-4A24-A0AD-6C1FD5D85032}"/>
            </a:ext>
          </a:extLst>
        </xdr:cNvPr>
        <xdr:cNvSpPr/>
      </xdr:nvSpPr>
      <xdr:spPr>
        <a:xfrm>
          <a:off x="21272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E5CB2828-8580-4D2D-900F-DA798D33FD07}"/>
            </a:ext>
          </a:extLst>
        </xdr:cNvPr>
        <xdr:cNvSpPr/>
      </xdr:nvSpPr>
      <xdr:spPr>
        <a:xfrm>
          <a:off x="20383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20828</xdr:rowOff>
    </xdr:from>
    <xdr:to>
      <xdr:col>102</xdr:col>
      <xdr:colOff>165100</xdr:colOff>
      <xdr:row>106</xdr:row>
      <xdr:rowOff>122428</xdr:rowOff>
    </xdr:to>
    <xdr:sp macro="" textlink="">
      <xdr:nvSpPr>
        <xdr:cNvPr id="818" name="フローチャート: 判断 817">
          <a:extLst>
            <a:ext uri="{FF2B5EF4-FFF2-40B4-BE49-F238E27FC236}">
              <a16:creationId xmlns:a16="http://schemas.microsoft.com/office/drawing/2014/main" id="{716D209B-4AFC-4C80-9E34-D537C6B4BAFE}"/>
            </a:ext>
          </a:extLst>
        </xdr:cNvPr>
        <xdr:cNvSpPr/>
      </xdr:nvSpPr>
      <xdr:spPr>
        <a:xfrm>
          <a:off x="19494500" y="18194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19" name="フローチャート: 判断 818">
          <a:extLst>
            <a:ext uri="{FF2B5EF4-FFF2-40B4-BE49-F238E27FC236}">
              <a16:creationId xmlns:a16="http://schemas.microsoft.com/office/drawing/2014/main" id="{30BF9F35-B3DA-4FC7-B258-1452E94DCE96}"/>
            </a:ext>
          </a:extLst>
        </xdr:cNvPr>
        <xdr:cNvSpPr/>
      </xdr:nvSpPr>
      <xdr:spPr>
        <a:xfrm>
          <a:off x="18605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5ACDDD65-CA12-4847-883D-8DD15057555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63200D7E-82BD-4DD7-BB8F-69AB6830391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C6F39DD-8A4F-4DEC-9A9D-5AF0AD1F1DAC}"/>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9F339CC7-64A5-4582-854A-7499D4DF021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DDD6E296-C7A5-4229-B6AE-422F57FEB92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41402</xdr:rowOff>
    </xdr:from>
    <xdr:to>
      <xdr:col>116</xdr:col>
      <xdr:colOff>114300</xdr:colOff>
      <xdr:row>107</xdr:row>
      <xdr:rowOff>143002</xdr:rowOff>
    </xdr:to>
    <xdr:sp macro="" textlink="">
      <xdr:nvSpPr>
        <xdr:cNvPr id="825" name="楕円 824">
          <a:extLst>
            <a:ext uri="{FF2B5EF4-FFF2-40B4-BE49-F238E27FC236}">
              <a16:creationId xmlns:a16="http://schemas.microsoft.com/office/drawing/2014/main" id="{76295D8D-EA5A-4680-9162-62752495B36B}"/>
            </a:ext>
          </a:extLst>
        </xdr:cNvPr>
        <xdr:cNvSpPr/>
      </xdr:nvSpPr>
      <xdr:spPr>
        <a:xfrm>
          <a:off x="22110700" y="1838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19829</xdr:rowOff>
    </xdr:from>
    <xdr:ext cx="469744" cy="259045"/>
    <xdr:sp macro="" textlink="">
      <xdr:nvSpPr>
        <xdr:cNvPr id="826" name="【公民館】&#10;一人当たり面積該当値テキスト">
          <a:extLst>
            <a:ext uri="{FF2B5EF4-FFF2-40B4-BE49-F238E27FC236}">
              <a16:creationId xmlns:a16="http://schemas.microsoft.com/office/drawing/2014/main" id="{A4320A8C-EA1E-4C37-BFC3-BDA0EB3E1B37}"/>
            </a:ext>
          </a:extLst>
        </xdr:cNvPr>
        <xdr:cNvSpPr txBox="1"/>
      </xdr:nvSpPr>
      <xdr:spPr>
        <a:xfrm>
          <a:off x="22199600" y="1836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41402</xdr:rowOff>
    </xdr:from>
    <xdr:to>
      <xdr:col>112</xdr:col>
      <xdr:colOff>38100</xdr:colOff>
      <xdr:row>107</xdr:row>
      <xdr:rowOff>143002</xdr:rowOff>
    </xdr:to>
    <xdr:sp macro="" textlink="">
      <xdr:nvSpPr>
        <xdr:cNvPr id="827" name="楕円 826">
          <a:extLst>
            <a:ext uri="{FF2B5EF4-FFF2-40B4-BE49-F238E27FC236}">
              <a16:creationId xmlns:a16="http://schemas.microsoft.com/office/drawing/2014/main" id="{B2365C3F-A6AA-4481-8B35-02A5667D50F2}"/>
            </a:ext>
          </a:extLst>
        </xdr:cNvPr>
        <xdr:cNvSpPr/>
      </xdr:nvSpPr>
      <xdr:spPr>
        <a:xfrm>
          <a:off x="21272500" y="1838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92202</xdr:rowOff>
    </xdr:from>
    <xdr:to>
      <xdr:col>116</xdr:col>
      <xdr:colOff>63500</xdr:colOff>
      <xdr:row>107</xdr:row>
      <xdr:rowOff>92202</xdr:rowOff>
    </xdr:to>
    <xdr:cxnSp macro="">
      <xdr:nvCxnSpPr>
        <xdr:cNvPr id="828" name="直線コネクタ 827">
          <a:extLst>
            <a:ext uri="{FF2B5EF4-FFF2-40B4-BE49-F238E27FC236}">
              <a16:creationId xmlns:a16="http://schemas.microsoft.com/office/drawing/2014/main" id="{9E3DAF03-0DF6-4586-8760-311390A8D841}"/>
            </a:ext>
          </a:extLst>
        </xdr:cNvPr>
        <xdr:cNvCxnSpPr/>
      </xdr:nvCxnSpPr>
      <xdr:spPr>
        <a:xfrm>
          <a:off x="21323300" y="184373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41402</xdr:rowOff>
    </xdr:from>
    <xdr:to>
      <xdr:col>107</xdr:col>
      <xdr:colOff>101600</xdr:colOff>
      <xdr:row>107</xdr:row>
      <xdr:rowOff>143002</xdr:rowOff>
    </xdr:to>
    <xdr:sp macro="" textlink="">
      <xdr:nvSpPr>
        <xdr:cNvPr id="829" name="楕円 828">
          <a:extLst>
            <a:ext uri="{FF2B5EF4-FFF2-40B4-BE49-F238E27FC236}">
              <a16:creationId xmlns:a16="http://schemas.microsoft.com/office/drawing/2014/main" id="{F65F6E15-714A-40D5-9F7E-3BDE21FDD22B}"/>
            </a:ext>
          </a:extLst>
        </xdr:cNvPr>
        <xdr:cNvSpPr/>
      </xdr:nvSpPr>
      <xdr:spPr>
        <a:xfrm>
          <a:off x="20383500" y="1838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92202</xdr:rowOff>
    </xdr:from>
    <xdr:to>
      <xdr:col>111</xdr:col>
      <xdr:colOff>177800</xdr:colOff>
      <xdr:row>107</xdr:row>
      <xdr:rowOff>92202</xdr:rowOff>
    </xdr:to>
    <xdr:cxnSp macro="">
      <xdr:nvCxnSpPr>
        <xdr:cNvPr id="830" name="直線コネクタ 829">
          <a:extLst>
            <a:ext uri="{FF2B5EF4-FFF2-40B4-BE49-F238E27FC236}">
              <a16:creationId xmlns:a16="http://schemas.microsoft.com/office/drawing/2014/main" id="{56BDD410-A64D-43FE-BB38-77EDCEC443B4}"/>
            </a:ext>
          </a:extLst>
        </xdr:cNvPr>
        <xdr:cNvCxnSpPr/>
      </xdr:nvCxnSpPr>
      <xdr:spPr>
        <a:xfrm>
          <a:off x="20434300" y="184373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50546</xdr:rowOff>
    </xdr:from>
    <xdr:to>
      <xdr:col>102</xdr:col>
      <xdr:colOff>165100</xdr:colOff>
      <xdr:row>107</xdr:row>
      <xdr:rowOff>152146</xdr:rowOff>
    </xdr:to>
    <xdr:sp macro="" textlink="">
      <xdr:nvSpPr>
        <xdr:cNvPr id="831" name="楕円 830">
          <a:extLst>
            <a:ext uri="{FF2B5EF4-FFF2-40B4-BE49-F238E27FC236}">
              <a16:creationId xmlns:a16="http://schemas.microsoft.com/office/drawing/2014/main" id="{606EFD71-9FE0-4212-9667-654C401D39D7}"/>
            </a:ext>
          </a:extLst>
        </xdr:cNvPr>
        <xdr:cNvSpPr/>
      </xdr:nvSpPr>
      <xdr:spPr>
        <a:xfrm>
          <a:off x="194945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92202</xdr:rowOff>
    </xdr:from>
    <xdr:to>
      <xdr:col>107</xdr:col>
      <xdr:colOff>50800</xdr:colOff>
      <xdr:row>107</xdr:row>
      <xdr:rowOff>101346</xdr:rowOff>
    </xdr:to>
    <xdr:cxnSp macro="">
      <xdr:nvCxnSpPr>
        <xdr:cNvPr id="832" name="直線コネクタ 831">
          <a:extLst>
            <a:ext uri="{FF2B5EF4-FFF2-40B4-BE49-F238E27FC236}">
              <a16:creationId xmlns:a16="http://schemas.microsoft.com/office/drawing/2014/main" id="{B9D14689-3B87-40C1-9228-4194279A33ED}"/>
            </a:ext>
          </a:extLst>
        </xdr:cNvPr>
        <xdr:cNvCxnSpPr/>
      </xdr:nvCxnSpPr>
      <xdr:spPr>
        <a:xfrm flipV="1">
          <a:off x="19545300" y="184373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50546</xdr:rowOff>
    </xdr:from>
    <xdr:to>
      <xdr:col>98</xdr:col>
      <xdr:colOff>38100</xdr:colOff>
      <xdr:row>107</xdr:row>
      <xdr:rowOff>152146</xdr:rowOff>
    </xdr:to>
    <xdr:sp macro="" textlink="">
      <xdr:nvSpPr>
        <xdr:cNvPr id="833" name="楕円 832">
          <a:extLst>
            <a:ext uri="{FF2B5EF4-FFF2-40B4-BE49-F238E27FC236}">
              <a16:creationId xmlns:a16="http://schemas.microsoft.com/office/drawing/2014/main" id="{54A00A7C-F4C2-443A-BA04-59FD3A740A84}"/>
            </a:ext>
          </a:extLst>
        </xdr:cNvPr>
        <xdr:cNvSpPr/>
      </xdr:nvSpPr>
      <xdr:spPr>
        <a:xfrm>
          <a:off x="18605500" y="1839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101346</xdr:rowOff>
    </xdr:from>
    <xdr:to>
      <xdr:col>102</xdr:col>
      <xdr:colOff>114300</xdr:colOff>
      <xdr:row>107</xdr:row>
      <xdr:rowOff>101346</xdr:rowOff>
    </xdr:to>
    <xdr:cxnSp macro="">
      <xdr:nvCxnSpPr>
        <xdr:cNvPr id="834" name="直線コネクタ 833">
          <a:extLst>
            <a:ext uri="{FF2B5EF4-FFF2-40B4-BE49-F238E27FC236}">
              <a16:creationId xmlns:a16="http://schemas.microsoft.com/office/drawing/2014/main" id="{55DA350C-AB01-40AA-803C-DB3DF33535CA}"/>
            </a:ext>
          </a:extLst>
        </xdr:cNvPr>
        <xdr:cNvCxnSpPr/>
      </xdr:nvCxnSpPr>
      <xdr:spPr>
        <a:xfrm>
          <a:off x="18656300" y="184464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835" name="n_1aveValue【公民館】&#10;一人当たり面積">
          <a:extLst>
            <a:ext uri="{FF2B5EF4-FFF2-40B4-BE49-F238E27FC236}">
              <a16:creationId xmlns:a16="http://schemas.microsoft.com/office/drawing/2014/main" id="{856B0A5E-9560-4500-8DBB-4CCDB461F10B}"/>
            </a:ext>
          </a:extLst>
        </xdr:cNvPr>
        <xdr:cNvSpPr txBox="1"/>
      </xdr:nvSpPr>
      <xdr:spPr>
        <a:xfrm>
          <a:off x="210757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836" name="n_2aveValue【公民館】&#10;一人当たり面積">
          <a:extLst>
            <a:ext uri="{FF2B5EF4-FFF2-40B4-BE49-F238E27FC236}">
              <a16:creationId xmlns:a16="http://schemas.microsoft.com/office/drawing/2014/main" id="{9E70E381-3241-4883-9ABE-10B2FE4907B8}"/>
            </a:ext>
          </a:extLst>
        </xdr:cNvPr>
        <xdr:cNvSpPr txBox="1"/>
      </xdr:nvSpPr>
      <xdr:spPr>
        <a:xfrm>
          <a:off x="20199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138955</xdr:rowOff>
    </xdr:from>
    <xdr:ext cx="469744" cy="259045"/>
    <xdr:sp macro="" textlink="">
      <xdr:nvSpPr>
        <xdr:cNvPr id="837" name="n_3aveValue【公民館】&#10;一人当たり面積">
          <a:extLst>
            <a:ext uri="{FF2B5EF4-FFF2-40B4-BE49-F238E27FC236}">
              <a16:creationId xmlns:a16="http://schemas.microsoft.com/office/drawing/2014/main" id="{F0DD59F7-4AC6-4C49-A170-067F02326B0A}"/>
            </a:ext>
          </a:extLst>
        </xdr:cNvPr>
        <xdr:cNvSpPr txBox="1"/>
      </xdr:nvSpPr>
      <xdr:spPr>
        <a:xfrm>
          <a:off x="19310427" y="17969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120666</xdr:rowOff>
    </xdr:from>
    <xdr:ext cx="469744" cy="259045"/>
    <xdr:sp macro="" textlink="">
      <xdr:nvSpPr>
        <xdr:cNvPr id="838" name="n_4aveValue【公民館】&#10;一人当たり面積">
          <a:extLst>
            <a:ext uri="{FF2B5EF4-FFF2-40B4-BE49-F238E27FC236}">
              <a16:creationId xmlns:a16="http://schemas.microsoft.com/office/drawing/2014/main" id="{ABA30728-D7FC-479B-B327-229FE63E6A29}"/>
            </a:ext>
          </a:extLst>
        </xdr:cNvPr>
        <xdr:cNvSpPr txBox="1"/>
      </xdr:nvSpPr>
      <xdr:spPr>
        <a:xfrm>
          <a:off x="18421427" y="1795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134129</xdr:rowOff>
    </xdr:from>
    <xdr:ext cx="469744" cy="259045"/>
    <xdr:sp macro="" textlink="">
      <xdr:nvSpPr>
        <xdr:cNvPr id="839" name="n_1mainValue【公民館】&#10;一人当たり面積">
          <a:extLst>
            <a:ext uri="{FF2B5EF4-FFF2-40B4-BE49-F238E27FC236}">
              <a16:creationId xmlns:a16="http://schemas.microsoft.com/office/drawing/2014/main" id="{C69F03F1-8B19-40D1-9C5B-76DD7DE8EA4F}"/>
            </a:ext>
          </a:extLst>
        </xdr:cNvPr>
        <xdr:cNvSpPr txBox="1"/>
      </xdr:nvSpPr>
      <xdr:spPr>
        <a:xfrm>
          <a:off x="21075727" y="1847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134129</xdr:rowOff>
    </xdr:from>
    <xdr:ext cx="469744" cy="259045"/>
    <xdr:sp macro="" textlink="">
      <xdr:nvSpPr>
        <xdr:cNvPr id="840" name="n_2mainValue【公民館】&#10;一人当たり面積">
          <a:extLst>
            <a:ext uri="{FF2B5EF4-FFF2-40B4-BE49-F238E27FC236}">
              <a16:creationId xmlns:a16="http://schemas.microsoft.com/office/drawing/2014/main" id="{FE44F218-FF53-4F36-9295-7DC7ADEA4CCB}"/>
            </a:ext>
          </a:extLst>
        </xdr:cNvPr>
        <xdr:cNvSpPr txBox="1"/>
      </xdr:nvSpPr>
      <xdr:spPr>
        <a:xfrm>
          <a:off x="20199427" y="1847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143273</xdr:rowOff>
    </xdr:from>
    <xdr:ext cx="469744" cy="259045"/>
    <xdr:sp macro="" textlink="">
      <xdr:nvSpPr>
        <xdr:cNvPr id="841" name="n_3mainValue【公民館】&#10;一人当たり面積">
          <a:extLst>
            <a:ext uri="{FF2B5EF4-FFF2-40B4-BE49-F238E27FC236}">
              <a16:creationId xmlns:a16="http://schemas.microsoft.com/office/drawing/2014/main" id="{C7FE5812-929A-4EE0-983F-375E4B64E5F0}"/>
            </a:ext>
          </a:extLst>
        </xdr:cNvPr>
        <xdr:cNvSpPr txBox="1"/>
      </xdr:nvSpPr>
      <xdr:spPr>
        <a:xfrm>
          <a:off x="19310427" y="1848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143273</xdr:rowOff>
    </xdr:from>
    <xdr:ext cx="469744" cy="259045"/>
    <xdr:sp macro="" textlink="">
      <xdr:nvSpPr>
        <xdr:cNvPr id="842" name="n_4mainValue【公民館】&#10;一人当たり面積">
          <a:extLst>
            <a:ext uri="{FF2B5EF4-FFF2-40B4-BE49-F238E27FC236}">
              <a16:creationId xmlns:a16="http://schemas.microsoft.com/office/drawing/2014/main" id="{FC98F34E-F5FD-4BF3-A6A8-A07C40021479}"/>
            </a:ext>
          </a:extLst>
        </xdr:cNvPr>
        <xdr:cNvSpPr txBox="1"/>
      </xdr:nvSpPr>
      <xdr:spPr>
        <a:xfrm>
          <a:off x="18421427" y="1848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EF2337C-C845-493B-8105-CDA25F01563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295FC844-2C5D-462A-BBD6-06A711D9C02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F40CFA91-3FBC-4FCC-AE5B-C86946651E6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有形固定資産減価償却率は類似団体平均を上回っている類型が多</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、特に教育施設において老朽化が進んでいる状況にある。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公共施設等総合管理計画に基づき、今後老朽化した施設の集約化・複合化や除却を進めていく必要がある。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学校施設の一人あたり面積については、類似団体平均を下回っているものの、少子化の状況を踏まえ、適正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施設規模</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となるよう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集約化等に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取り組んでいく。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また、公営住宅の一人あたり面積については、類似団体平均を下回っているが、宇治市内には大規模な府営団地があることなどが要因となっている。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78725A9-E8F6-41D2-BF15-129260E90EE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8A9F744-EBB8-4776-8BA5-7F4F6CC59AD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E083D8A-D3DA-440B-BB4B-FB98CC9A466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EDAAA2D-40A6-4762-869B-AC02F64B838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F02AB01-1F00-41AB-ACB3-96C78513E1A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6DC7933-6BC3-4AFF-A229-C21899A2CAE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5E7B7C0-9A61-4B57-8A91-B1CF86D20C8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DE7A78E-C112-4CE3-8D85-97F41EFABB9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616CB07-D27E-40B3-B075-0D45239A3DA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8257286-EBEE-4AE8-B6D0-4C2E3291EB9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6950CFA-C58B-4C5A-BE60-A6A8A414AC7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D28BBF8-7E88-4164-BF3C-02EF82FD359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A31D45E-1F7C-4291-A279-75F262D77F2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F6FE0E7-8845-4025-80FD-B4B2E9D2868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8EA3863A-DFA0-4978-BC2A-C5767E11B5C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321311F-6CBE-4803-8041-7CBEFC0E143E}"/>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C146082-F701-4BC9-B357-38E5EAF2C46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2A9A264-B089-4B81-9079-2A2B72D8069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BA97B0B-9DBA-437F-B587-1D276C8B262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CA04C9E-A446-434B-8B80-AA106A3743D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2309F29-03EB-413A-A593-E235E8BFCE9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F22F613-F81E-4A94-A10F-E5828A54725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2F37FFF-8541-483B-BBB4-78A3C6AFA50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E061EAF-62AB-4DA3-9941-8980DA459CE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4379764-3A5C-4D09-954C-AC09C01221D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F83389A-AB02-4071-B6C4-CE7D67A3B4A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49C10EF-1DE1-48F9-A28F-FF0AEA7E9E48}"/>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EBC20BA-8A0D-4DFD-9E46-C21EDB65F90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0BACD18-4EF6-4952-B94B-F2F9868757B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0F1149D-E798-4B11-9A95-A8415D0125E1}"/>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853339-B3E8-4BDB-A522-5265B029B26A}"/>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8076809-74B9-440D-8CAC-C4A0A09D47A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0CC94A0-45CC-4FE4-8A9D-5ED67096A9F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F999CF9-8BD0-4A77-8F8C-8287B602421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6218F7D-9539-4B96-8EDE-D37D47D6204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96159D1-3F8D-4373-B945-63BCED86A1F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A570ED7-7B93-4D41-B8E5-E6917136C4A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730F9DAD-41C5-44FB-96B5-847BB7BA7AE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C550B4B-052E-4A67-8953-682F5696DAC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9E332AA-EB34-43E1-B035-274AD8541BC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B6B1D63-C6B4-4339-9347-D706641573D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4B6F4A7-E7CF-4721-A83F-055C79ED0CF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AD99B8F-3D7E-422B-AEE2-8F4798377E7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43C2CD0-4123-4583-AE33-E0C30E91FCC6}"/>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6BFAF6-5A07-4D9B-9AFA-234D742706F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DEA9FFC-E968-424D-90F5-043B457984E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9DE5E3B-D1D5-4DC4-91DF-07E3299ABF08}"/>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81B0C60-E6FE-4FA4-8BC0-87E70FBF169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70C07E6-9799-4A19-98F6-2EAFAFA5EE7C}"/>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1C9E500-C890-44AF-B6E9-1ADE4ACC60A9}"/>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55F7A48-BBC3-4BCC-9E9B-6A794D8334A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8DE61B4-AE62-47FA-88B5-EECBC3C331F5}"/>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311D278-98A3-4F1A-BF83-1227748DAE8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AADA74EC-CC1A-4D9A-AE7B-DB1859C3997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62010C12-B96F-445F-B2B3-E7F87204BD8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4BFDE6BE-787A-4717-921D-2FD72B518903}"/>
            </a:ext>
          </a:extLst>
        </xdr:cNvPr>
        <xdr:cNvCxnSpPr/>
      </xdr:nvCxnSpPr>
      <xdr:spPr>
        <a:xfrm flipV="1">
          <a:off x="4634865" y="58731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F7ABF016-2170-4948-8A7E-ECFA4266820E}"/>
            </a:ext>
          </a:extLst>
        </xdr:cNvPr>
        <xdr:cNvSpPr txBox="1"/>
      </xdr:nvSpPr>
      <xdr:spPr>
        <a:xfrm>
          <a:off x="467360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5E1AF67C-5675-4900-A728-FB19D0216F62}"/>
            </a:ext>
          </a:extLst>
        </xdr:cNvPr>
        <xdr:cNvCxnSpPr/>
      </xdr:nvCxnSpPr>
      <xdr:spPr>
        <a:xfrm>
          <a:off x="4546600" y="7027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1F03D8AC-165F-40A5-AF2C-255047F7641D}"/>
            </a:ext>
          </a:extLst>
        </xdr:cNvPr>
        <xdr:cNvSpPr txBox="1"/>
      </xdr:nvSpPr>
      <xdr:spPr>
        <a:xfrm>
          <a:off x="4673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642D10DE-860E-4E4D-B090-7FB0275EC211}"/>
            </a:ext>
          </a:extLst>
        </xdr:cNvPr>
        <xdr:cNvCxnSpPr/>
      </xdr:nvCxnSpPr>
      <xdr:spPr>
        <a:xfrm>
          <a:off x="4546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95D44911-3A8D-456F-A04B-3E851FD13C78}"/>
            </a:ext>
          </a:extLst>
        </xdr:cNvPr>
        <xdr:cNvSpPr txBox="1"/>
      </xdr:nvSpPr>
      <xdr:spPr>
        <a:xfrm>
          <a:off x="4673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C9CB0F89-99E2-4ADD-8FC5-858FD1A4B358}"/>
            </a:ext>
          </a:extLst>
        </xdr:cNvPr>
        <xdr:cNvSpPr/>
      </xdr:nvSpPr>
      <xdr:spPr>
        <a:xfrm>
          <a:off x="4584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7297B3B3-DAED-42C2-B1F2-AA4810178C27}"/>
            </a:ext>
          </a:extLst>
        </xdr:cNvPr>
        <xdr:cNvSpPr/>
      </xdr:nvSpPr>
      <xdr:spPr>
        <a:xfrm>
          <a:off x="3746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B13F90B0-142E-4B6A-93E5-C48F97198483}"/>
            </a:ext>
          </a:extLst>
        </xdr:cNvPr>
        <xdr:cNvSpPr/>
      </xdr:nvSpPr>
      <xdr:spPr>
        <a:xfrm>
          <a:off x="2857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6" name="フローチャート: 判断 65">
          <a:extLst>
            <a:ext uri="{FF2B5EF4-FFF2-40B4-BE49-F238E27FC236}">
              <a16:creationId xmlns:a16="http://schemas.microsoft.com/office/drawing/2014/main" id="{8509C154-46E1-465D-8703-D9B0C9D46946}"/>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99695</xdr:rowOff>
    </xdr:from>
    <xdr:to>
      <xdr:col>6</xdr:col>
      <xdr:colOff>38100</xdr:colOff>
      <xdr:row>37</xdr:row>
      <xdr:rowOff>29845</xdr:rowOff>
    </xdr:to>
    <xdr:sp macro="" textlink="">
      <xdr:nvSpPr>
        <xdr:cNvPr id="67" name="フローチャート: 判断 66">
          <a:extLst>
            <a:ext uri="{FF2B5EF4-FFF2-40B4-BE49-F238E27FC236}">
              <a16:creationId xmlns:a16="http://schemas.microsoft.com/office/drawing/2014/main" id="{0E68F1C2-A3B3-492A-A907-991A54D3715B}"/>
            </a:ext>
          </a:extLst>
        </xdr:cNvPr>
        <xdr:cNvSpPr/>
      </xdr:nvSpPr>
      <xdr:spPr>
        <a:xfrm>
          <a:off x="1079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233E3B3-59CE-4D30-907F-7F4C24E63A5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9B7841E-AAE5-4D5F-BE3F-737BD8C3A04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63414C9-1E46-4D94-A8BC-B430F9054BB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6C602BC-8335-4EAE-9F8F-F69CAAB33D9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ADFD596-B2D8-4920-8E3B-ACEF4D371A6C}"/>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109220</xdr:rowOff>
    </xdr:from>
    <xdr:to>
      <xdr:col>24</xdr:col>
      <xdr:colOff>114300</xdr:colOff>
      <xdr:row>39</xdr:row>
      <xdr:rowOff>39370</xdr:rowOff>
    </xdr:to>
    <xdr:sp macro="" textlink="">
      <xdr:nvSpPr>
        <xdr:cNvPr id="73" name="楕円 72">
          <a:extLst>
            <a:ext uri="{FF2B5EF4-FFF2-40B4-BE49-F238E27FC236}">
              <a16:creationId xmlns:a16="http://schemas.microsoft.com/office/drawing/2014/main" id="{F278581C-E559-428E-8E0F-C4A09D5960AB}"/>
            </a:ext>
          </a:extLst>
        </xdr:cNvPr>
        <xdr:cNvSpPr/>
      </xdr:nvSpPr>
      <xdr:spPr>
        <a:xfrm>
          <a:off x="45847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87647</xdr:rowOff>
    </xdr:from>
    <xdr:ext cx="405111" cy="259045"/>
    <xdr:sp macro="" textlink="">
      <xdr:nvSpPr>
        <xdr:cNvPr id="74" name="【図書館】&#10;有形固定資産減価償却率該当値テキスト">
          <a:extLst>
            <a:ext uri="{FF2B5EF4-FFF2-40B4-BE49-F238E27FC236}">
              <a16:creationId xmlns:a16="http://schemas.microsoft.com/office/drawing/2014/main" id="{8D7ED615-3F85-42EC-A48A-6B23D7449485}"/>
            </a:ext>
          </a:extLst>
        </xdr:cNvPr>
        <xdr:cNvSpPr txBox="1"/>
      </xdr:nvSpPr>
      <xdr:spPr>
        <a:xfrm>
          <a:off x="4673600"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71120</xdr:rowOff>
    </xdr:from>
    <xdr:to>
      <xdr:col>20</xdr:col>
      <xdr:colOff>38100</xdr:colOff>
      <xdr:row>39</xdr:row>
      <xdr:rowOff>1270</xdr:rowOff>
    </xdr:to>
    <xdr:sp macro="" textlink="">
      <xdr:nvSpPr>
        <xdr:cNvPr id="75" name="楕円 74">
          <a:extLst>
            <a:ext uri="{FF2B5EF4-FFF2-40B4-BE49-F238E27FC236}">
              <a16:creationId xmlns:a16="http://schemas.microsoft.com/office/drawing/2014/main" id="{57DE2283-9E87-43CB-B7D7-8DCDBB0091FD}"/>
            </a:ext>
          </a:extLst>
        </xdr:cNvPr>
        <xdr:cNvSpPr/>
      </xdr:nvSpPr>
      <xdr:spPr>
        <a:xfrm>
          <a:off x="3746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121920</xdr:rowOff>
    </xdr:from>
    <xdr:to>
      <xdr:col>24</xdr:col>
      <xdr:colOff>63500</xdr:colOff>
      <xdr:row>38</xdr:row>
      <xdr:rowOff>160020</xdr:rowOff>
    </xdr:to>
    <xdr:cxnSp macro="">
      <xdr:nvCxnSpPr>
        <xdr:cNvPr id="76" name="直線コネクタ 75">
          <a:extLst>
            <a:ext uri="{FF2B5EF4-FFF2-40B4-BE49-F238E27FC236}">
              <a16:creationId xmlns:a16="http://schemas.microsoft.com/office/drawing/2014/main" id="{0EA3C16E-B745-443D-BFE7-3C475835A7A9}"/>
            </a:ext>
          </a:extLst>
        </xdr:cNvPr>
        <xdr:cNvCxnSpPr/>
      </xdr:nvCxnSpPr>
      <xdr:spPr>
        <a:xfrm>
          <a:off x="3797300" y="66370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33020</xdr:rowOff>
    </xdr:from>
    <xdr:to>
      <xdr:col>15</xdr:col>
      <xdr:colOff>101600</xdr:colOff>
      <xdr:row>38</xdr:row>
      <xdr:rowOff>134620</xdr:rowOff>
    </xdr:to>
    <xdr:sp macro="" textlink="">
      <xdr:nvSpPr>
        <xdr:cNvPr id="77" name="楕円 76">
          <a:extLst>
            <a:ext uri="{FF2B5EF4-FFF2-40B4-BE49-F238E27FC236}">
              <a16:creationId xmlns:a16="http://schemas.microsoft.com/office/drawing/2014/main" id="{139667A4-23EC-4174-95B1-EA8DAD392653}"/>
            </a:ext>
          </a:extLst>
        </xdr:cNvPr>
        <xdr:cNvSpPr/>
      </xdr:nvSpPr>
      <xdr:spPr>
        <a:xfrm>
          <a:off x="2857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83820</xdr:rowOff>
    </xdr:from>
    <xdr:to>
      <xdr:col>19</xdr:col>
      <xdr:colOff>177800</xdr:colOff>
      <xdr:row>38</xdr:row>
      <xdr:rowOff>121920</xdr:rowOff>
    </xdr:to>
    <xdr:cxnSp macro="">
      <xdr:nvCxnSpPr>
        <xdr:cNvPr id="78" name="直線コネクタ 77">
          <a:extLst>
            <a:ext uri="{FF2B5EF4-FFF2-40B4-BE49-F238E27FC236}">
              <a16:creationId xmlns:a16="http://schemas.microsoft.com/office/drawing/2014/main" id="{9C1890D8-7838-4D2B-8130-65D6C93EEEDA}"/>
            </a:ext>
          </a:extLst>
        </xdr:cNvPr>
        <xdr:cNvCxnSpPr/>
      </xdr:nvCxnSpPr>
      <xdr:spPr>
        <a:xfrm>
          <a:off x="2908300" y="6598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166370</xdr:rowOff>
    </xdr:from>
    <xdr:to>
      <xdr:col>10</xdr:col>
      <xdr:colOff>165100</xdr:colOff>
      <xdr:row>38</xdr:row>
      <xdr:rowOff>96520</xdr:rowOff>
    </xdr:to>
    <xdr:sp macro="" textlink="">
      <xdr:nvSpPr>
        <xdr:cNvPr id="79" name="楕円 78">
          <a:extLst>
            <a:ext uri="{FF2B5EF4-FFF2-40B4-BE49-F238E27FC236}">
              <a16:creationId xmlns:a16="http://schemas.microsoft.com/office/drawing/2014/main" id="{89E7F092-60ED-4A3A-9B5A-B8DDC7A54FD4}"/>
            </a:ext>
          </a:extLst>
        </xdr:cNvPr>
        <xdr:cNvSpPr/>
      </xdr:nvSpPr>
      <xdr:spPr>
        <a:xfrm>
          <a:off x="1968500" y="651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45720</xdr:rowOff>
    </xdr:from>
    <xdr:to>
      <xdr:col>15</xdr:col>
      <xdr:colOff>50800</xdr:colOff>
      <xdr:row>38</xdr:row>
      <xdr:rowOff>83820</xdr:rowOff>
    </xdr:to>
    <xdr:cxnSp macro="">
      <xdr:nvCxnSpPr>
        <xdr:cNvPr id="80" name="直線コネクタ 79">
          <a:extLst>
            <a:ext uri="{FF2B5EF4-FFF2-40B4-BE49-F238E27FC236}">
              <a16:creationId xmlns:a16="http://schemas.microsoft.com/office/drawing/2014/main" id="{33A3C5AE-C512-4F0C-942D-FA0B5CDE4625}"/>
            </a:ext>
          </a:extLst>
        </xdr:cNvPr>
        <xdr:cNvCxnSpPr/>
      </xdr:nvCxnSpPr>
      <xdr:spPr>
        <a:xfrm>
          <a:off x="2019300" y="6560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128270</xdr:rowOff>
    </xdr:from>
    <xdr:to>
      <xdr:col>6</xdr:col>
      <xdr:colOff>38100</xdr:colOff>
      <xdr:row>38</xdr:row>
      <xdr:rowOff>58420</xdr:rowOff>
    </xdr:to>
    <xdr:sp macro="" textlink="">
      <xdr:nvSpPr>
        <xdr:cNvPr id="81" name="楕円 80">
          <a:extLst>
            <a:ext uri="{FF2B5EF4-FFF2-40B4-BE49-F238E27FC236}">
              <a16:creationId xmlns:a16="http://schemas.microsoft.com/office/drawing/2014/main" id="{DAF6FE84-65B9-427D-85C2-1EE3AEBB95B9}"/>
            </a:ext>
          </a:extLst>
        </xdr:cNvPr>
        <xdr:cNvSpPr/>
      </xdr:nvSpPr>
      <xdr:spPr>
        <a:xfrm>
          <a:off x="1079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7620</xdr:rowOff>
    </xdr:from>
    <xdr:to>
      <xdr:col>10</xdr:col>
      <xdr:colOff>114300</xdr:colOff>
      <xdr:row>38</xdr:row>
      <xdr:rowOff>45720</xdr:rowOff>
    </xdr:to>
    <xdr:cxnSp macro="">
      <xdr:nvCxnSpPr>
        <xdr:cNvPr id="82" name="直線コネクタ 81">
          <a:extLst>
            <a:ext uri="{FF2B5EF4-FFF2-40B4-BE49-F238E27FC236}">
              <a16:creationId xmlns:a16="http://schemas.microsoft.com/office/drawing/2014/main" id="{D08FDAC6-DDE2-430C-AE80-E436E1AC4A7E}"/>
            </a:ext>
          </a:extLst>
        </xdr:cNvPr>
        <xdr:cNvCxnSpPr/>
      </xdr:nvCxnSpPr>
      <xdr:spPr>
        <a:xfrm>
          <a:off x="1130300" y="65227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10F7AA3B-94CB-415B-912B-FD93DB67946B}"/>
            </a:ext>
          </a:extLst>
        </xdr:cNvPr>
        <xdr:cNvSpPr txBox="1"/>
      </xdr:nvSpPr>
      <xdr:spPr>
        <a:xfrm>
          <a:off x="35820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6DD986A6-7906-4476-8538-4E0A0C18E23E}"/>
            </a:ext>
          </a:extLst>
        </xdr:cNvPr>
        <xdr:cNvSpPr txBox="1"/>
      </xdr:nvSpPr>
      <xdr:spPr>
        <a:xfrm>
          <a:off x="2705744" y="602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166387</xdr:rowOff>
    </xdr:from>
    <xdr:ext cx="405111" cy="259045"/>
    <xdr:sp macro="" textlink="">
      <xdr:nvSpPr>
        <xdr:cNvPr id="85" name="n_3aveValue【図書館】&#10;有形固定資産減価償却率">
          <a:extLst>
            <a:ext uri="{FF2B5EF4-FFF2-40B4-BE49-F238E27FC236}">
              <a16:creationId xmlns:a16="http://schemas.microsoft.com/office/drawing/2014/main" id="{481A0E6F-371C-48C1-9FC1-B25D88FFB629}"/>
            </a:ext>
          </a:extLst>
        </xdr:cNvPr>
        <xdr:cNvSpPr txBox="1"/>
      </xdr:nvSpPr>
      <xdr:spPr>
        <a:xfrm>
          <a:off x="1816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46372</xdr:rowOff>
    </xdr:from>
    <xdr:ext cx="405111" cy="259045"/>
    <xdr:sp macro="" textlink="">
      <xdr:nvSpPr>
        <xdr:cNvPr id="86" name="n_4aveValue【図書館】&#10;有形固定資産減価償却率">
          <a:extLst>
            <a:ext uri="{FF2B5EF4-FFF2-40B4-BE49-F238E27FC236}">
              <a16:creationId xmlns:a16="http://schemas.microsoft.com/office/drawing/2014/main" id="{63A4D098-C113-4BEB-8C4B-D33979A51021}"/>
            </a:ext>
          </a:extLst>
        </xdr:cNvPr>
        <xdr:cNvSpPr txBox="1"/>
      </xdr:nvSpPr>
      <xdr:spPr>
        <a:xfrm>
          <a:off x="9277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163847</xdr:rowOff>
    </xdr:from>
    <xdr:ext cx="405111" cy="259045"/>
    <xdr:sp macro="" textlink="">
      <xdr:nvSpPr>
        <xdr:cNvPr id="87" name="n_1mainValue【図書館】&#10;有形固定資産減価償却率">
          <a:extLst>
            <a:ext uri="{FF2B5EF4-FFF2-40B4-BE49-F238E27FC236}">
              <a16:creationId xmlns:a16="http://schemas.microsoft.com/office/drawing/2014/main" id="{DC8810C7-34CC-4E24-AF9F-B7C628589A18}"/>
            </a:ext>
          </a:extLst>
        </xdr:cNvPr>
        <xdr:cNvSpPr txBox="1"/>
      </xdr:nvSpPr>
      <xdr:spPr>
        <a:xfrm>
          <a:off x="3582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125747</xdr:rowOff>
    </xdr:from>
    <xdr:ext cx="405111" cy="259045"/>
    <xdr:sp macro="" textlink="">
      <xdr:nvSpPr>
        <xdr:cNvPr id="88" name="n_2mainValue【図書館】&#10;有形固定資産減価償却率">
          <a:extLst>
            <a:ext uri="{FF2B5EF4-FFF2-40B4-BE49-F238E27FC236}">
              <a16:creationId xmlns:a16="http://schemas.microsoft.com/office/drawing/2014/main" id="{4F035D21-8E3C-4C15-94CF-75307C8044D6}"/>
            </a:ext>
          </a:extLst>
        </xdr:cNvPr>
        <xdr:cNvSpPr txBox="1"/>
      </xdr:nvSpPr>
      <xdr:spPr>
        <a:xfrm>
          <a:off x="2705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87647</xdr:rowOff>
    </xdr:from>
    <xdr:ext cx="405111" cy="259045"/>
    <xdr:sp macro="" textlink="">
      <xdr:nvSpPr>
        <xdr:cNvPr id="89" name="n_3mainValue【図書館】&#10;有形固定資産減価償却率">
          <a:extLst>
            <a:ext uri="{FF2B5EF4-FFF2-40B4-BE49-F238E27FC236}">
              <a16:creationId xmlns:a16="http://schemas.microsoft.com/office/drawing/2014/main" id="{EFA57B71-AD16-4609-86F0-C4D2AADBDD1C}"/>
            </a:ext>
          </a:extLst>
        </xdr:cNvPr>
        <xdr:cNvSpPr txBox="1"/>
      </xdr:nvSpPr>
      <xdr:spPr>
        <a:xfrm>
          <a:off x="1816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49547</xdr:rowOff>
    </xdr:from>
    <xdr:ext cx="405111" cy="259045"/>
    <xdr:sp macro="" textlink="">
      <xdr:nvSpPr>
        <xdr:cNvPr id="90" name="n_4mainValue【図書館】&#10;有形固定資産減価償却率">
          <a:extLst>
            <a:ext uri="{FF2B5EF4-FFF2-40B4-BE49-F238E27FC236}">
              <a16:creationId xmlns:a16="http://schemas.microsoft.com/office/drawing/2014/main" id="{2743D66A-AA7E-4E69-B9C3-3C87C257BDC0}"/>
            </a:ext>
          </a:extLst>
        </xdr:cNvPr>
        <xdr:cNvSpPr txBox="1"/>
      </xdr:nvSpPr>
      <xdr:spPr>
        <a:xfrm>
          <a:off x="927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B4BEA42-4ACB-4BB6-B615-EE3926ECFAE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9AE83A29-0779-4A61-AA19-961C14D539A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08BE6B1-391F-4A84-A969-30EFE68FB47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69A01F7-65DA-4595-9005-431BE246941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5CD6794-D439-4FD6-B194-89A5B11C029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8FA59FCF-D7D9-4D20-992E-A61EF9C2886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30BF1228-C319-471B-AB7C-6F19AC3E187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D446F2A-DD8D-4C5B-A49A-42B1E8EE0B7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685D910E-EBBE-43F2-A622-3C7760212CBE}"/>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7A383DD-F716-4D09-8EED-CF1249C9F65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E5957E9-BAA0-4469-8CFF-F04F03DDEC81}"/>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48D5F6A-46E5-4F4A-8E1D-0046343F4CF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5F7E1B2A-26D7-4C0B-8EA0-F52C262D210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538102E4-6E63-4D24-855C-0DF5E7166476}"/>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EAB07A5C-C7A8-4DA5-B61F-7905F561F6D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9CF178D5-93E2-4F64-886F-539547C6513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58670D4-0998-4E55-A586-2C49C0CC21A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394F4D7B-1738-49B3-9112-F0AD08814E3F}"/>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9FC8945B-D278-474E-A43C-801D024556CA}"/>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C7457B36-9911-4EAB-BEFB-15B8BF2265CD}"/>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2FEEAF8C-73F3-476D-9944-BCDFCF8E81B7}"/>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97F7082-DFBB-4E1F-9F7D-5ECCEBBB2E9F}"/>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8535F746-3D45-42BC-BA16-028EB2D349F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C4D46ED0-1871-4E5E-B84E-CAA295083548}"/>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1BA73895-2330-40AE-9621-5C8560669FC2}"/>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B851C243-3783-4893-96ED-D709F2C08BA6}"/>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BEA6D2E4-B4B5-45AF-B6E8-AB3D59E1C261}"/>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AECAFF6-429A-4B02-BC8D-28D752AD6489}"/>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9F69F296-EA84-457B-9302-64ECB26452CE}"/>
            </a:ext>
          </a:extLst>
        </xdr:cNvPr>
        <xdr:cNvSpPr txBox="1"/>
      </xdr:nvSpPr>
      <xdr:spPr>
        <a:xfrm>
          <a:off x="10515600" y="665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2FC1B0F9-3355-4E8B-8AB3-65EF8BE5F3EB}"/>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092C8874-1C54-43B8-9D7D-D64D6B726FDA}"/>
            </a:ext>
          </a:extLst>
        </xdr:cNvPr>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189D57CC-ED2E-4FB6-9DCE-C8C8233A49E2}"/>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133350</xdr:rowOff>
    </xdr:from>
    <xdr:to>
      <xdr:col>41</xdr:col>
      <xdr:colOff>101600</xdr:colOff>
      <xdr:row>40</xdr:row>
      <xdr:rowOff>63500</xdr:rowOff>
    </xdr:to>
    <xdr:sp macro="" textlink="">
      <xdr:nvSpPr>
        <xdr:cNvPr id="123" name="フローチャート: 判断 122">
          <a:extLst>
            <a:ext uri="{FF2B5EF4-FFF2-40B4-BE49-F238E27FC236}">
              <a16:creationId xmlns:a16="http://schemas.microsoft.com/office/drawing/2014/main" id="{544F4F0A-3D75-4959-AC46-A94890B874ED}"/>
            </a:ext>
          </a:extLst>
        </xdr:cNvPr>
        <xdr:cNvSpPr/>
      </xdr:nvSpPr>
      <xdr:spPr>
        <a:xfrm>
          <a:off x="7810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0</xdr:rowOff>
    </xdr:from>
    <xdr:to>
      <xdr:col>36</xdr:col>
      <xdr:colOff>165100</xdr:colOff>
      <xdr:row>40</xdr:row>
      <xdr:rowOff>101600</xdr:rowOff>
    </xdr:to>
    <xdr:sp macro="" textlink="">
      <xdr:nvSpPr>
        <xdr:cNvPr id="124" name="フローチャート: 判断 123">
          <a:extLst>
            <a:ext uri="{FF2B5EF4-FFF2-40B4-BE49-F238E27FC236}">
              <a16:creationId xmlns:a16="http://schemas.microsoft.com/office/drawing/2014/main" id="{9A962ADA-1013-48DA-9EF2-D8D4ABB8C545}"/>
            </a:ext>
          </a:extLst>
        </xdr:cNvPr>
        <xdr:cNvSpPr/>
      </xdr:nvSpPr>
      <xdr:spPr>
        <a:xfrm>
          <a:off x="6921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4E84EA8-437E-49FA-A3BF-611CD2650C1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5BD869D-7B62-4744-94CB-6F696D01BCD7}"/>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B6441EC-7331-4750-8D7A-736DA62DCFC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A3E4BF2-95AD-44C0-9D9C-3F4F5016993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567D838-1F89-40F0-9DA0-468B8819F64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139700</xdr:rowOff>
    </xdr:from>
    <xdr:to>
      <xdr:col>55</xdr:col>
      <xdr:colOff>50800</xdr:colOff>
      <xdr:row>41</xdr:row>
      <xdr:rowOff>69850</xdr:rowOff>
    </xdr:to>
    <xdr:sp macro="" textlink="">
      <xdr:nvSpPr>
        <xdr:cNvPr id="130" name="楕円 129">
          <a:extLst>
            <a:ext uri="{FF2B5EF4-FFF2-40B4-BE49-F238E27FC236}">
              <a16:creationId xmlns:a16="http://schemas.microsoft.com/office/drawing/2014/main" id="{89FAFAF4-3B39-4E4C-8FD4-73E6EE69285E}"/>
            </a:ext>
          </a:extLst>
        </xdr:cNvPr>
        <xdr:cNvSpPr/>
      </xdr:nvSpPr>
      <xdr:spPr>
        <a:xfrm>
          <a:off x="104267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118127</xdr:rowOff>
    </xdr:from>
    <xdr:ext cx="469744" cy="259045"/>
    <xdr:sp macro="" textlink="">
      <xdr:nvSpPr>
        <xdr:cNvPr id="131" name="【図書館】&#10;一人当たり面積該当値テキスト">
          <a:extLst>
            <a:ext uri="{FF2B5EF4-FFF2-40B4-BE49-F238E27FC236}">
              <a16:creationId xmlns:a16="http://schemas.microsoft.com/office/drawing/2014/main" id="{5F28E399-853B-4106-A9CD-B65805425D1D}"/>
            </a:ext>
          </a:extLst>
        </xdr:cNvPr>
        <xdr:cNvSpPr txBox="1"/>
      </xdr:nvSpPr>
      <xdr:spPr>
        <a:xfrm>
          <a:off x="10515600"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2" name="楕円 131">
          <a:extLst>
            <a:ext uri="{FF2B5EF4-FFF2-40B4-BE49-F238E27FC236}">
              <a16:creationId xmlns:a16="http://schemas.microsoft.com/office/drawing/2014/main" id="{016A291E-7CCB-4D65-A456-A52951E5744A}"/>
            </a:ext>
          </a:extLst>
        </xdr:cNvPr>
        <xdr:cNvSpPr/>
      </xdr:nvSpPr>
      <xdr:spPr>
        <a:xfrm>
          <a:off x="958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19050</xdr:rowOff>
    </xdr:to>
    <xdr:cxnSp macro="">
      <xdr:nvCxnSpPr>
        <xdr:cNvPr id="133" name="直線コネクタ 132">
          <a:extLst>
            <a:ext uri="{FF2B5EF4-FFF2-40B4-BE49-F238E27FC236}">
              <a16:creationId xmlns:a16="http://schemas.microsoft.com/office/drawing/2014/main" id="{4DA071B0-36B1-43C7-869F-F475D48D94AB}"/>
            </a:ext>
          </a:extLst>
        </xdr:cNvPr>
        <xdr:cNvCxnSpPr/>
      </xdr:nvCxnSpPr>
      <xdr:spPr>
        <a:xfrm>
          <a:off x="9639300" y="704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139700</xdr:rowOff>
    </xdr:from>
    <xdr:to>
      <xdr:col>46</xdr:col>
      <xdr:colOff>38100</xdr:colOff>
      <xdr:row>41</xdr:row>
      <xdr:rowOff>69850</xdr:rowOff>
    </xdr:to>
    <xdr:sp macro="" textlink="">
      <xdr:nvSpPr>
        <xdr:cNvPr id="134" name="楕円 133">
          <a:extLst>
            <a:ext uri="{FF2B5EF4-FFF2-40B4-BE49-F238E27FC236}">
              <a16:creationId xmlns:a16="http://schemas.microsoft.com/office/drawing/2014/main" id="{73E4B31F-A046-425C-8810-A2988E1F0B26}"/>
            </a:ext>
          </a:extLst>
        </xdr:cNvPr>
        <xdr:cNvSpPr/>
      </xdr:nvSpPr>
      <xdr:spPr>
        <a:xfrm>
          <a:off x="8699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19050</xdr:rowOff>
    </xdr:to>
    <xdr:cxnSp macro="">
      <xdr:nvCxnSpPr>
        <xdr:cNvPr id="135" name="直線コネクタ 134">
          <a:extLst>
            <a:ext uri="{FF2B5EF4-FFF2-40B4-BE49-F238E27FC236}">
              <a16:creationId xmlns:a16="http://schemas.microsoft.com/office/drawing/2014/main" id="{EEBD3CAC-A9C3-410D-9FB8-6ADD2387FD81}"/>
            </a:ext>
          </a:extLst>
        </xdr:cNvPr>
        <xdr:cNvCxnSpPr/>
      </xdr:nvCxnSpPr>
      <xdr:spPr>
        <a:xfrm>
          <a:off x="8750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139700</xdr:rowOff>
    </xdr:from>
    <xdr:to>
      <xdr:col>41</xdr:col>
      <xdr:colOff>101600</xdr:colOff>
      <xdr:row>41</xdr:row>
      <xdr:rowOff>69850</xdr:rowOff>
    </xdr:to>
    <xdr:sp macro="" textlink="">
      <xdr:nvSpPr>
        <xdr:cNvPr id="136" name="楕円 135">
          <a:extLst>
            <a:ext uri="{FF2B5EF4-FFF2-40B4-BE49-F238E27FC236}">
              <a16:creationId xmlns:a16="http://schemas.microsoft.com/office/drawing/2014/main" id="{072F602D-78F3-48AA-8FE2-CE43D6ECF484}"/>
            </a:ext>
          </a:extLst>
        </xdr:cNvPr>
        <xdr:cNvSpPr/>
      </xdr:nvSpPr>
      <xdr:spPr>
        <a:xfrm>
          <a:off x="7810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19050</xdr:rowOff>
    </xdr:from>
    <xdr:to>
      <xdr:col>45</xdr:col>
      <xdr:colOff>177800</xdr:colOff>
      <xdr:row>41</xdr:row>
      <xdr:rowOff>19050</xdr:rowOff>
    </xdr:to>
    <xdr:cxnSp macro="">
      <xdr:nvCxnSpPr>
        <xdr:cNvPr id="137" name="直線コネクタ 136">
          <a:extLst>
            <a:ext uri="{FF2B5EF4-FFF2-40B4-BE49-F238E27FC236}">
              <a16:creationId xmlns:a16="http://schemas.microsoft.com/office/drawing/2014/main" id="{18BA0CB4-3423-4336-8F7B-9C88E1DF49D4}"/>
            </a:ext>
          </a:extLst>
        </xdr:cNvPr>
        <xdr:cNvCxnSpPr/>
      </xdr:nvCxnSpPr>
      <xdr:spPr>
        <a:xfrm>
          <a:off x="7861300" y="704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152400</xdr:rowOff>
    </xdr:from>
    <xdr:to>
      <xdr:col>36</xdr:col>
      <xdr:colOff>165100</xdr:colOff>
      <xdr:row>41</xdr:row>
      <xdr:rowOff>82550</xdr:rowOff>
    </xdr:to>
    <xdr:sp macro="" textlink="">
      <xdr:nvSpPr>
        <xdr:cNvPr id="138" name="楕円 137">
          <a:extLst>
            <a:ext uri="{FF2B5EF4-FFF2-40B4-BE49-F238E27FC236}">
              <a16:creationId xmlns:a16="http://schemas.microsoft.com/office/drawing/2014/main" id="{2D9B3097-066A-48EA-A4AE-006AD5B6EC4B}"/>
            </a:ext>
          </a:extLst>
        </xdr:cNvPr>
        <xdr:cNvSpPr/>
      </xdr:nvSpPr>
      <xdr:spPr>
        <a:xfrm>
          <a:off x="6921500" y="701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19050</xdr:rowOff>
    </xdr:from>
    <xdr:to>
      <xdr:col>41</xdr:col>
      <xdr:colOff>50800</xdr:colOff>
      <xdr:row>41</xdr:row>
      <xdr:rowOff>31750</xdr:rowOff>
    </xdr:to>
    <xdr:cxnSp macro="">
      <xdr:nvCxnSpPr>
        <xdr:cNvPr id="139" name="直線コネクタ 138">
          <a:extLst>
            <a:ext uri="{FF2B5EF4-FFF2-40B4-BE49-F238E27FC236}">
              <a16:creationId xmlns:a16="http://schemas.microsoft.com/office/drawing/2014/main" id="{A30E5A69-9611-4F0A-A0FC-6AAAAAA3FE34}"/>
            </a:ext>
          </a:extLst>
        </xdr:cNvPr>
        <xdr:cNvCxnSpPr/>
      </xdr:nvCxnSpPr>
      <xdr:spPr>
        <a:xfrm flipV="1">
          <a:off x="6972300" y="7048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EA83E565-2D42-4FE6-9C44-E24AB2BF5FDF}"/>
            </a:ext>
          </a:extLst>
        </xdr:cNvPr>
        <xdr:cNvSpPr txBox="1"/>
      </xdr:nvSpPr>
      <xdr:spPr>
        <a:xfrm>
          <a:off x="9391727"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1BB12B1A-D08A-4180-979F-B73573612D47}"/>
            </a:ext>
          </a:extLst>
        </xdr:cNvPr>
        <xdr:cNvSpPr txBox="1"/>
      </xdr:nvSpPr>
      <xdr:spPr>
        <a:xfrm>
          <a:off x="8515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80027</xdr:rowOff>
    </xdr:from>
    <xdr:ext cx="469744" cy="259045"/>
    <xdr:sp macro="" textlink="">
      <xdr:nvSpPr>
        <xdr:cNvPr id="142" name="n_3aveValue【図書館】&#10;一人当たり面積">
          <a:extLst>
            <a:ext uri="{FF2B5EF4-FFF2-40B4-BE49-F238E27FC236}">
              <a16:creationId xmlns:a16="http://schemas.microsoft.com/office/drawing/2014/main" id="{39595EB1-1309-4ADB-BAA6-2213F5C19180}"/>
            </a:ext>
          </a:extLst>
        </xdr:cNvPr>
        <xdr:cNvSpPr txBox="1"/>
      </xdr:nvSpPr>
      <xdr:spPr>
        <a:xfrm>
          <a:off x="7626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118127</xdr:rowOff>
    </xdr:from>
    <xdr:ext cx="469744" cy="259045"/>
    <xdr:sp macro="" textlink="">
      <xdr:nvSpPr>
        <xdr:cNvPr id="143" name="n_4aveValue【図書館】&#10;一人当たり面積">
          <a:extLst>
            <a:ext uri="{FF2B5EF4-FFF2-40B4-BE49-F238E27FC236}">
              <a16:creationId xmlns:a16="http://schemas.microsoft.com/office/drawing/2014/main" id="{6684EAAD-F553-4AD8-9B67-E293315EA5F9}"/>
            </a:ext>
          </a:extLst>
        </xdr:cNvPr>
        <xdr:cNvSpPr txBox="1"/>
      </xdr:nvSpPr>
      <xdr:spPr>
        <a:xfrm>
          <a:off x="6737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4" name="n_1mainValue【図書館】&#10;一人当たり面積">
          <a:extLst>
            <a:ext uri="{FF2B5EF4-FFF2-40B4-BE49-F238E27FC236}">
              <a16:creationId xmlns:a16="http://schemas.microsoft.com/office/drawing/2014/main" id="{0526CF1B-D5AE-475C-8C60-495D9F0296A2}"/>
            </a:ext>
          </a:extLst>
        </xdr:cNvPr>
        <xdr:cNvSpPr txBox="1"/>
      </xdr:nvSpPr>
      <xdr:spPr>
        <a:xfrm>
          <a:off x="9391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60977</xdr:rowOff>
    </xdr:from>
    <xdr:ext cx="469744" cy="259045"/>
    <xdr:sp macro="" textlink="">
      <xdr:nvSpPr>
        <xdr:cNvPr id="145" name="n_2mainValue【図書館】&#10;一人当たり面積">
          <a:extLst>
            <a:ext uri="{FF2B5EF4-FFF2-40B4-BE49-F238E27FC236}">
              <a16:creationId xmlns:a16="http://schemas.microsoft.com/office/drawing/2014/main" id="{89C5367C-B0E5-41C8-B977-E2C40A342C6E}"/>
            </a:ext>
          </a:extLst>
        </xdr:cNvPr>
        <xdr:cNvSpPr txBox="1"/>
      </xdr:nvSpPr>
      <xdr:spPr>
        <a:xfrm>
          <a:off x="8515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60977</xdr:rowOff>
    </xdr:from>
    <xdr:ext cx="469744" cy="259045"/>
    <xdr:sp macro="" textlink="">
      <xdr:nvSpPr>
        <xdr:cNvPr id="146" name="n_3mainValue【図書館】&#10;一人当たり面積">
          <a:extLst>
            <a:ext uri="{FF2B5EF4-FFF2-40B4-BE49-F238E27FC236}">
              <a16:creationId xmlns:a16="http://schemas.microsoft.com/office/drawing/2014/main" id="{FB9E0625-5147-4787-886E-BD7506F77CAB}"/>
            </a:ext>
          </a:extLst>
        </xdr:cNvPr>
        <xdr:cNvSpPr txBox="1"/>
      </xdr:nvSpPr>
      <xdr:spPr>
        <a:xfrm>
          <a:off x="76264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73677</xdr:rowOff>
    </xdr:from>
    <xdr:ext cx="469744" cy="259045"/>
    <xdr:sp macro="" textlink="">
      <xdr:nvSpPr>
        <xdr:cNvPr id="147" name="n_4mainValue【図書館】&#10;一人当たり面積">
          <a:extLst>
            <a:ext uri="{FF2B5EF4-FFF2-40B4-BE49-F238E27FC236}">
              <a16:creationId xmlns:a16="http://schemas.microsoft.com/office/drawing/2014/main" id="{F852C85F-5008-4603-8BFA-A0E2D7706F8B}"/>
            </a:ext>
          </a:extLst>
        </xdr:cNvPr>
        <xdr:cNvSpPr txBox="1"/>
      </xdr:nvSpPr>
      <xdr:spPr>
        <a:xfrm>
          <a:off x="6737427" y="710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D91F70F2-C71E-4874-8E49-D07C77CC811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9A505A94-C984-4978-8291-57DEE2E300D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914BCF6-C416-4314-860D-9B884632D6B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1BCD305C-2321-4FEC-9D2E-5BEDBEB3113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CFA6C15-5584-4C18-A542-C59DF7835F7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B13DAE25-1678-4984-B755-C1F18C1378C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12C713BC-847B-4C8B-B974-E28FBD3A4AC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55AB52D-CEFE-48AF-81D2-0BF3158AA8D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B3C92685-011B-42D5-B444-A20A8B3C418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4F708520-0CC6-4923-9ECA-5C85E76D4CB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5D93CAA-E001-4B6A-9860-9AAC1D61604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2CC842BB-8B6D-4356-89D4-D8550DB31384}"/>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36CBC4D6-7833-4613-A254-1648216B0C8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42287164-F0F0-452D-A267-7B5561A67A37}"/>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EEE7862B-BE3D-4895-917E-90E1F2D8067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6EFEBBD7-33D5-4CAC-87D4-68B69C0B31F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E505E80A-D9BE-4989-B8A4-09A27B792B41}"/>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8195177C-D936-4C76-99F3-BF5FFB9E4E9F}"/>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B7B6E698-B703-4FFB-928B-04E8BF565AE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DD4787E-AE03-4574-AAEE-4A85FD5A842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AC7576FF-D928-4DA8-8218-9B131BA51955}"/>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879DF0E9-D1A9-4DC2-B9C3-21058B24F43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DE8AC556-9CF6-497C-90C4-92FBD4A90BD6}"/>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182133C8-B61D-4CAF-882F-0D0701502D0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27616B9A-B689-44F2-9BE6-457B788FDDB4}"/>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EF2E4D97-D2D4-4507-836D-E76868ECFBB6}"/>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65F1114D-242F-41C2-861C-728CD461161E}"/>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45A19875-C7D6-405C-AE67-74C10ADE0D44}"/>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E35EBF97-EED6-41D6-87C3-E4B33912B465}"/>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F23ADD19-A227-4534-95D9-BB6F611D722A}"/>
            </a:ext>
          </a:extLst>
        </xdr:cNvPr>
        <xdr:cNvSpPr txBox="1"/>
      </xdr:nvSpPr>
      <xdr:spPr>
        <a:xfrm>
          <a:off x="4673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A41C5AA4-2F6F-4958-916F-6145635BC688}"/>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74B77A49-E1C8-4DE2-AB7E-767E64B2FF25}"/>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86BD227F-812A-4525-9852-2ACB6F541FF9}"/>
            </a:ext>
          </a:extLst>
        </xdr:cNvPr>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71120</xdr:rowOff>
    </xdr:from>
    <xdr:to>
      <xdr:col>10</xdr:col>
      <xdr:colOff>165100</xdr:colOff>
      <xdr:row>60</xdr:row>
      <xdr:rowOff>1270</xdr:rowOff>
    </xdr:to>
    <xdr:sp macro="" textlink="">
      <xdr:nvSpPr>
        <xdr:cNvPr id="181" name="フローチャート: 判断 180">
          <a:extLst>
            <a:ext uri="{FF2B5EF4-FFF2-40B4-BE49-F238E27FC236}">
              <a16:creationId xmlns:a16="http://schemas.microsoft.com/office/drawing/2014/main" id="{20B6CE68-ED9F-4B3F-AA7E-588EF0F41483}"/>
            </a:ext>
          </a:extLst>
        </xdr:cNvPr>
        <xdr:cNvSpPr/>
      </xdr:nvSpPr>
      <xdr:spPr>
        <a:xfrm>
          <a:off x="1968500" y="1018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2" name="フローチャート: 判断 181">
          <a:extLst>
            <a:ext uri="{FF2B5EF4-FFF2-40B4-BE49-F238E27FC236}">
              <a16:creationId xmlns:a16="http://schemas.microsoft.com/office/drawing/2014/main" id="{9DFE6B91-1B93-4E4F-901C-4EAD11437574}"/>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F0A4406-97B8-40A5-9B35-CF02D706EA2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E010228-A02A-496E-8ACA-FDB256E2574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DFBA162-E9B7-43E0-9ABE-3ABF3599D3D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F359899-777E-48D9-ABC9-E5223AAF545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C17271B2-23EE-423A-8144-CEFD183869C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143510</xdr:rowOff>
    </xdr:from>
    <xdr:to>
      <xdr:col>24</xdr:col>
      <xdr:colOff>114300</xdr:colOff>
      <xdr:row>60</xdr:row>
      <xdr:rowOff>73660</xdr:rowOff>
    </xdr:to>
    <xdr:sp macro="" textlink="">
      <xdr:nvSpPr>
        <xdr:cNvPr id="188" name="楕円 187">
          <a:extLst>
            <a:ext uri="{FF2B5EF4-FFF2-40B4-BE49-F238E27FC236}">
              <a16:creationId xmlns:a16="http://schemas.microsoft.com/office/drawing/2014/main" id="{2D29CCD5-FACB-4DCA-9FEF-A3955917FC08}"/>
            </a:ext>
          </a:extLst>
        </xdr:cNvPr>
        <xdr:cNvSpPr/>
      </xdr:nvSpPr>
      <xdr:spPr>
        <a:xfrm>
          <a:off x="45847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121937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E1A3208E-4D80-4FC0-A71A-A7E8CA9B889C}"/>
            </a:ext>
          </a:extLst>
        </xdr:cNvPr>
        <xdr:cNvSpPr txBox="1"/>
      </xdr:nvSpPr>
      <xdr:spPr>
        <a:xfrm>
          <a:off x="4673600"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99695</xdr:rowOff>
    </xdr:from>
    <xdr:to>
      <xdr:col>20</xdr:col>
      <xdr:colOff>38100</xdr:colOff>
      <xdr:row>60</xdr:row>
      <xdr:rowOff>29845</xdr:rowOff>
    </xdr:to>
    <xdr:sp macro="" textlink="">
      <xdr:nvSpPr>
        <xdr:cNvPr id="190" name="楕円 189">
          <a:extLst>
            <a:ext uri="{FF2B5EF4-FFF2-40B4-BE49-F238E27FC236}">
              <a16:creationId xmlns:a16="http://schemas.microsoft.com/office/drawing/2014/main" id="{DE8F1A40-D98A-42DB-8121-8981BCAF7FE4}"/>
            </a:ext>
          </a:extLst>
        </xdr:cNvPr>
        <xdr:cNvSpPr/>
      </xdr:nvSpPr>
      <xdr:spPr>
        <a:xfrm>
          <a:off x="3746500" y="1021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150495</xdr:rowOff>
    </xdr:from>
    <xdr:to>
      <xdr:col>24</xdr:col>
      <xdr:colOff>63500</xdr:colOff>
      <xdr:row>60</xdr:row>
      <xdr:rowOff>22860</xdr:rowOff>
    </xdr:to>
    <xdr:cxnSp macro="">
      <xdr:nvCxnSpPr>
        <xdr:cNvPr id="191" name="直線コネクタ 190">
          <a:extLst>
            <a:ext uri="{FF2B5EF4-FFF2-40B4-BE49-F238E27FC236}">
              <a16:creationId xmlns:a16="http://schemas.microsoft.com/office/drawing/2014/main" id="{156E2F5A-CF73-4563-8437-C15FF20263D3}"/>
            </a:ext>
          </a:extLst>
        </xdr:cNvPr>
        <xdr:cNvCxnSpPr/>
      </xdr:nvCxnSpPr>
      <xdr:spPr>
        <a:xfrm>
          <a:off x="3797300" y="1026604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55880</xdr:rowOff>
    </xdr:from>
    <xdr:to>
      <xdr:col>15</xdr:col>
      <xdr:colOff>101600</xdr:colOff>
      <xdr:row>59</xdr:row>
      <xdr:rowOff>157480</xdr:rowOff>
    </xdr:to>
    <xdr:sp macro="" textlink="">
      <xdr:nvSpPr>
        <xdr:cNvPr id="192" name="楕円 191">
          <a:extLst>
            <a:ext uri="{FF2B5EF4-FFF2-40B4-BE49-F238E27FC236}">
              <a16:creationId xmlns:a16="http://schemas.microsoft.com/office/drawing/2014/main" id="{FC35F079-FFAE-44C3-BCEA-C533676E0BEE}"/>
            </a:ext>
          </a:extLst>
        </xdr:cNvPr>
        <xdr:cNvSpPr/>
      </xdr:nvSpPr>
      <xdr:spPr>
        <a:xfrm>
          <a:off x="28575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106680</xdr:rowOff>
    </xdr:from>
    <xdr:to>
      <xdr:col>19</xdr:col>
      <xdr:colOff>177800</xdr:colOff>
      <xdr:row>59</xdr:row>
      <xdr:rowOff>150495</xdr:rowOff>
    </xdr:to>
    <xdr:cxnSp macro="">
      <xdr:nvCxnSpPr>
        <xdr:cNvPr id="193" name="直線コネクタ 192">
          <a:extLst>
            <a:ext uri="{FF2B5EF4-FFF2-40B4-BE49-F238E27FC236}">
              <a16:creationId xmlns:a16="http://schemas.microsoft.com/office/drawing/2014/main" id="{F50D10FE-0BB2-4301-9424-9CCD313D0333}"/>
            </a:ext>
          </a:extLst>
        </xdr:cNvPr>
        <xdr:cNvCxnSpPr/>
      </xdr:nvCxnSpPr>
      <xdr:spPr>
        <a:xfrm>
          <a:off x="2908300" y="1022223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13970</xdr:rowOff>
    </xdr:from>
    <xdr:to>
      <xdr:col>10</xdr:col>
      <xdr:colOff>165100</xdr:colOff>
      <xdr:row>59</xdr:row>
      <xdr:rowOff>115570</xdr:rowOff>
    </xdr:to>
    <xdr:sp macro="" textlink="">
      <xdr:nvSpPr>
        <xdr:cNvPr id="194" name="楕円 193">
          <a:extLst>
            <a:ext uri="{FF2B5EF4-FFF2-40B4-BE49-F238E27FC236}">
              <a16:creationId xmlns:a16="http://schemas.microsoft.com/office/drawing/2014/main" id="{96FB6E13-7062-4C73-B731-90423448D1AE}"/>
            </a:ext>
          </a:extLst>
        </xdr:cNvPr>
        <xdr:cNvSpPr/>
      </xdr:nvSpPr>
      <xdr:spPr>
        <a:xfrm>
          <a:off x="1968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64770</xdr:rowOff>
    </xdr:from>
    <xdr:to>
      <xdr:col>15</xdr:col>
      <xdr:colOff>50800</xdr:colOff>
      <xdr:row>59</xdr:row>
      <xdr:rowOff>106680</xdr:rowOff>
    </xdr:to>
    <xdr:cxnSp macro="">
      <xdr:nvCxnSpPr>
        <xdr:cNvPr id="195" name="直線コネクタ 194">
          <a:extLst>
            <a:ext uri="{FF2B5EF4-FFF2-40B4-BE49-F238E27FC236}">
              <a16:creationId xmlns:a16="http://schemas.microsoft.com/office/drawing/2014/main" id="{960F116F-EA2E-4930-B1AF-F1424596AEBD}"/>
            </a:ext>
          </a:extLst>
        </xdr:cNvPr>
        <xdr:cNvCxnSpPr/>
      </xdr:nvCxnSpPr>
      <xdr:spPr>
        <a:xfrm>
          <a:off x="2019300" y="101803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141605</xdr:rowOff>
    </xdr:from>
    <xdr:to>
      <xdr:col>6</xdr:col>
      <xdr:colOff>38100</xdr:colOff>
      <xdr:row>59</xdr:row>
      <xdr:rowOff>71755</xdr:rowOff>
    </xdr:to>
    <xdr:sp macro="" textlink="">
      <xdr:nvSpPr>
        <xdr:cNvPr id="196" name="楕円 195">
          <a:extLst>
            <a:ext uri="{FF2B5EF4-FFF2-40B4-BE49-F238E27FC236}">
              <a16:creationId xmlns:a16="http://schemas.microsoft.com/office/drawing/2014/main" id="{818B8C12-633C-4863-B0C7-43A5338A5CDA}"/>
            </a:ext>
          </a:extLst>
        </xdr:cNvPr>
        <xdr:cNvSpPr/>
      </xdr:nvSpPr>
      <xdr:spPr>
        <a:xfrm>
          <a:off x="1079500" y="1008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20955</xdr:rowOff>
    </xdr:from>
    <xdr:to>
      <xdr:col>10</xdr:col>
      <xdr:colOff>114300</xdr:colOff>
      <xdr:row>59</xdr:row>
      <xdr:rowOff>64770</xdr:rowOff>
    </xdr:to>
    <xdr:cxnSp macro="">
      <xdr:nvCxnSpPr>
        <xdr:cNvPr id="197" name="直線コネクタ 196">
          <a:extLst>
            <a:ext uri="{FF2B5EF4-FFF2-40B4-BE49-F238E27FC236}">
              <a16:creationId xmlns:a16="http://schemas.microsoft.com/office/drawing/2014/main" id="{AF0E1A14-71D8-4B18-82E6-655FDAABB901}"/>
            </a:ext>
          </a:extLst>
        </xdr:cNvPr>
        <xdr:cNvCxnSpPr/>
      </xdr:nvCxnSpPr>
      <xdr:spPr>
        <a:xfrm>
          <a:off x="1130300" y="101365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98" name="n_1aveValue【体育館・プール】&#10;有形固定資産減価償却率">
          <a:extLst>
            <a:ext uri="{FF2B5EF4-FFF2-40B4-BE49-F238E27FC236}">
              <a16:creationId xmlns:a16="http://schemas.microsoft.com/office/drawing/2014/main" id="{280313B7-983A-4E5D-B39C-8B34AC87E3C8}"/>
            </a:ext>
          </a:extLst>
        </xdr:cNvPr>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152417</xdr:rowOff>
    </xdr:from>
    <xdr:ext cx="405111" cy="259045"/>
    <xdr:sp macro="" textlink="">
      <xdr:nvSpPr>
        <xdr:cNvPr id="199" name="n_2aveValue【体育館・プール】&#10;有形固定資産減価償却率">
          <a:extLst>
            <a:ext uri="{FF2B5EF4-FFF2-40B4-BE49-F238E27FC236}">
              <a16:creationId xmlns:a16="http://schemas.microsoft.com/office/drawing/2014/main" id="{C0E9DBB0-1863-4633-B785-772733C7D28D}"/>
            </a:ext>
          </a:extLst>
        </xdr:cNvPr>
        <xdr:cNvSpPr txBox="1"/>
      </xdr:nvSpPr>
      <xdr:spPr>
        <a:xfrm>
          <a:off x="270574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163847</xdr:rowOff>
    </xdr:from>
    <xdr:ext cx="405111" cy="259045"/>
    <xdr:sp macro="" textlink="">
      <xdr:nvSpPr>
        <xdr:cNvPr id="200" name="n_3aveValue【体育館・プール】&#10;有形固定資産減価償却率">
          <a:extLst>
            <a:ext uri="{FF2B5EF4-FFF2-40B4-BE49-F238E27FC236}">
              <a16:creationId xmlns:a16="http://schemas.microsoft.com/office/drawing/2014/main" id="{6BFA2087-A517-4265-BF49-E599A5824B52}"/>
            </a:ext>
          </a:extLst>
        </xdr:cNvPr>
        <xdr:cNvSpPr txBox="1"/>
      </xdr:nvSpPr>
      <xdr:spPr>
        <a:xfrm>
          <a:off x="181674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1" name="n_4aveValue【体育館・プール】&#10;有形固定資産減価償却率">
          <a:extLst>
            <a:ext uri="{FF2B5EF4-FFF2-40B4-BE49-F238E27FC236}">
              <a16:creationId xmlns:a16="http://schemas.microsoft.com/office/drawing/2014/main" id="{3528E626-04E7-44A9-AB92-BC03FBF75283}"/>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46372</xdr:rowOff>
    </xdr:from>
    <xdr:ext cx="405111" cy="259045"/>
    <xdr:sp macro="" textlink="">
      <xdr:nvSpPr>
        <xdr:cNvPr id="202" name="n_1mainValue【体育館・プール】&#10;有形固定資産減価償却率">
          <a:extLst>
            <a:ext uri="{FF2B5EF4-FFF2-40B4-BE49-F238E27FC236}">
              <a16:creationId xmlns:a16="http://schemas.microsoft.com/office/drawing/2014/main" id="{3D43C355-7617-4CD3-BB76-50C3C9FB93CD}"/>
            </a:ext>
          </a:extLst>
        </xdr:cNvPr>
        <xdr:cNvSpPr txBox="1"/>
      </xdr:nvSpPr>
      <xdr:spPr>
        <a:xfrm>
          <a:off x="3582044" y="999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2557</xdr:rowOff>
    </xdr:from>
    <xdr:ext cx="405111" cy="259045"/>
    <xdr:sp macro="" textlink="">
      <xdr:nvSpPr>
        <xdr:cNvPr id="203" name="n_2mainValue【体育館・プール】&#10;有形固定資産減価償却率">
          <a:extLst>
            <a:ext uri="{FF2B5EF4-FFF2-40B4-BE49-F238E27FC236}">
              <a16:creationId xmlns:a16="http://schemas.microsoft.com/office/drawing/2014/main" id="{38082260-E3B7-41EB-8A16-1696E1305089}"/>
            </a:ext>
          </a:extLst>
        </xdr:cNvPr>
        <xdr:cNvSpPr txBox="1"/>
      </xdr:nvSpPr>
      <xdr:spPr>
        <a:xfrm>
          <a:off x="270574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132097</xdr:rowOff>
    </xdr:from>
    <xdr:ext cx="405111" cy="259045"/>
    <xdr:sp macro="" textlink="">
      <xdr:nvSpPr>
        <xdr:cNvPr id="204" name="n_3mainValue【体育館・プール】&#10;有形固定資産減価償却率">
          <a:extLst>
            <a:ext uri="{FF2B5EF4-FFF2-40B4-BE49-F238E27FC236}">
              <a16:creationId xmlns:a16="http://schemas.microsoft.com/office/drawing/2014/main" id="{C6C1F164-A02B-4582-BC4E-6CEC712C646E}"/>
            </a:ext>
          </a:extLst>
        </xdr:cNvPr>
        <xdr:cNvSpPr txBox="1"/>
      </xdr:nvSpPr>
      <xdr:spPr>
        <a:xfrm>
          <a:off x="18167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88282</xdr:rowOff>
    </xdr:from>
    <xdr:ext cx="405111" cy="259045"/>
    <xdr:sp macro="" textlink="">
      <xdr:nvSpPr>
        <xdr:cNvPr id="205" name="n_4mainValue【体育館・プール】&#10;有形固定資産減価償却率">
          <a:extLst>
            <a:ext uri="{FF2B5EF4-FFF2-40B4-BE49-F238E27FC236}">
              <a16:creationId xmlns:a16="http://schemas.microsoft.com/office/drawing/2014/main" id="{5DE74F7F-74F2-462F-BD71-8CB5E6CAB0E6}"/>
            </a:ext>
          </a:extLst>
        </xdr:cNvPr>
        <xdr:cNvSpPr txBox="1"/>
      </xdr:nvSpPr>
      <xdr:spPr>
        <a:xfrm>
          <a:off x="927744" y="986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629D0402-3F5A-43EA-86BA-2DD03C200E0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A5B5438-A08B-4653-9979-1E871B4D774E}"/>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87809978-FB59-4AF0-89F6-5FF50230FB7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2F291373-873E-4C22-AF56-4B8C5037D94C}"/>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2A8C9072-A824-4350-9E6C-3C24C648229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47985A76-30D7-45A5-B654-8B8B127492C9}"/>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653FA0E0-05BA-49BC-9CD8-CDA50065C6B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CE68E542-9ED3-482C-AD9E-CADE1DD66D8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BB1D39FC-907C-4895-8EBD-B854382C2A1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FDBCC188-4217-41B7-8CDE-B164ECFC5DDE}"/>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DC9B967-F246-4F9D-A001-2753BCE0908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64A4C9B8-99E5-4253-8535-047BC9894E1F}"/>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2CF9A314-FDFF-4038-8B22-C7342C3C5D3C}"/>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CA23AF6F-271F-4000-AD8D-B9D69253CF0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1B4B85F9-4145-4AF9-88AF-916D297FF9D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3CCAC5A5-5155-461E-A1B8-3B9D159CCFE1}"/>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782ED495-2FC0-4F62-A533-911E0EC85B0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2C596BC8-7D25-4079-B138-B1A8B74A8A4B}"/>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5C0CB67D-6A6D-4D98-B766-21165E307B2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F41199F5-97AA-4FFB-9ACC-E0E3E6AD1EB3}"/>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C3795F5D-59E4-4B1B-B659-827AA4E1DC5C}"/>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27DD0324-F4FF-4ADC-B074-DB47C84AB31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EE0E2184-EFBD-4E9F-B17A-C489939C505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79BACBFC-A293-4E15-AA32-3B24EF864376}"/>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6019285F-A993-441E-BA00-E8F39D161529}"/>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A9657C0-423F-49FD-A71F-E07C3EBF1B90}"/>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78A5FDD3-0259-44A7-83DF-487476E79DD4}"/>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3930AB88-A4F9-46E1-96FA-D860C15D0A8B}"/>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25E3BB25-557C-46BA-832C-B7E0255438DF}"/>
            </a:ext>
          </a:extLst>
        </xdr:cNvPr>
        <xdr:cNvSpPr txBox="1"/>
      </xdr:nvSpPr>
      <xdr:spPr>
        <a:xfrm>
          <a:off x="10515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6B1191F4-126B-40E5-9544-794A7FBF3959}"/>
            </a:ext>
          </a:extLst>
        </xdr:cNvPr>
        <xdr:cNvSpPr/>
      </xdr:nvSpPr>
      <xdr:spPr>
        <a:xfrm>
          <a:off x="10426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E4B88D83-27FC-46C4-95C0-C8F60CAEDA2E}"/>
            </a:ext>
          </a:extLst>
        </xdr:cNvPr>
        <xdr:cNvSpPr/>
      </xdr:nvSpPr>
      <xdr:spPr>
        <a:xfrm>
          <a:off x="95885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B1429289-0B7F-457E-87B9-E07356FF278D}"/>
            </a:ext>
          </a:extLst>
        </xdr:cNvPr>
        <xdr:cNvSpPr/>
      </xdr:nvSpPr>
      <xdr:spPr>
        <a:xfrm>
          <a:off x="8699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29210</xdr:rowOff>
    </xdr:from>
    <xdr:to>
      <xdr:col>41</xdr:col>
      <xdr:colOff>101600</xdr:colOff>
      <xdr:row>62</xdr:row>
      <xdr:rowOff>130810</xdr:rowOff>
    </xdr:to>
    <xdr:sp macro="" textlink="">
      <xdr:nvSpPr>
        <xdr:cNvPr id="238" name="フローチャート: 判断 237">
          <a:extLst>
            <a:ext uri="{FF2B5EF4-FFF2-40B4-BE49-F238E27FC236}">
              <a16:creationId xmlns:a16="http://schemas.microsoft.com/office/drawing/2014/main" id="{18912FD2-534F-4DF7-B13D-26E6F7A2B5BF}"/>
            </a:ext>
          </a:extLst>
        </xdr:cNvPr>
        <xdr:cNvSpPr/>
      </xdr:nvSpPr>
      <xdr:spPr>
        <a:xfrm>
          <a:off x="7810500" y="1065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39" name="フローチャート: 判断 238">
          <a:extLst>
            <a:ext uri="{FF2B5EF4-FFF2-40B4-BE49-F238E27FC236}">
              <a16:creationId xmlns:a16="http://schemas.microsoft.com/office/drawing/2014/main" id="{FAE31EC7-6BF0-4E53-9C6D-AEDBD54F8DB5}"/>
            </a:ext>
          </a:extLst>
        </xdr:cNvPr>
        <xdr:cNvSpPr/>
      </xdr:nvSpPr>
      <xdr:spPr>
        <a:xfrm>
          <a:off x="6921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A44B470-A70C-407E-9CAB-F1BE4A80C71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AF7E2C7-062E-4613-9969-93B3F4E1E38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77B9483-30FE-43CC-9456-A3093A30FBE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30D0462-E15D-4F53-8625-6872B32FCE0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D139D24-3D69-4B77-88B8-20B6F21E79D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245" name="楕円 244">
          <a:extLst>
            <a:ext uri="{FF2B5EF4-FFF2-40B4-BE49-F238E27FC236}">
              <a16:creationId xmlns:a16="http://schemas.microsoft.com/office/drawing/2014/main" id="{43B702EC-D5D4-42CA-AD86-62C80E5EB955}"/>
            </a:ext>
          </a:extLst>
        </xdr:cNvPr>
        <xdr:cNvSpPr/>
      </xdr:nvSpPr>
      <xdr:spPr>
        <a:xfrm>
          <a:off x="104267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54627</xdr:rowOff>
    </xdr:from>
    <xdr:ext cx="469744" cy="259045"/>
    <xdr:sp macro="" textlink="">
      <xdr:nvSpPr>
        <xdr:cNvPr id="246" name="【体育館・プール】&#10;一人当たり面積該当値テキスト">
          <a:extLst>
            <a:ext uri="{FF2B5EF4-FFF2-40B4-BE49-F238E27FC236}">
              <a16:creationId xmlns:a16="http://schemas.microsoft.com/office/drawing/2014/main" id="{995973F8-B186-48BC-B12F-66F348E03862}"/>
            </a:ext>
          </a:extLst>
        </xdr:cNvPr>
        <xdr:cNvSpPr txBox="1"/>
      </xdr:nvSpPr>
      <xdr:spPr>
        <a:xfrm>
          <a:off x="10515600" y="1068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7" name="楕円 246">
          <a:extLst>
            <a:ext uri="{FF2B5EF4-FFF2-40B4-BE49-F238E27FC236}">
              <a16:creationId xmlns:a16="http://schemas.microsoft.com/office/drawing/2014/main" id="{B6DC243D-26B4-4F46-895B-570A5160CC20}"/>
            </a:ext>
          </a:extLst>
        </xdr:cNvPr>
        <xdr:cNvSpPr/>
      </xdr:nvSpPr>
      <xdr:spPr>
        <a:xfrm>
          <a:off x="9588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19050</xdr:rowOff>
    </xdr:from>
    <xdr:to>
      <xdr:col>55</xdr:col>
      <xdr:colOff>0</xdr:colOff>
      <xdr:row>63</xdr:row>
      <xdr:rowOff>22860</xdr:rowOff>
    </xdr:to>
    <xdr:cxnSp macro="">
      <xdr:nvCxnSpPr>
        <xdr:cNvPr id="248" name="直線コネクタ 247">
          <a:extLst>
            <a:ext uri="{FF2B5EF4-FFF2-40B4-BE49-F238E27FC236}">
              <a16:creationId xmlns:a16="http://schemas.microsoft.com/office/drawing/2014/main" id="{772456AB-A3ED-4907-8027-AC9BAF922526}"/>
            </a:ext>
          </a:extLst>
        </xdr:cNvPr>
        <xdr:cNvCxnSpPr/>
      </xdr:nvCxnSpPr>
      <xdr:spPr>
        <a:xfrm flipV="1">
          <a:off x="9639300" y="108204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49" name="楕円 248">
          <a:extLst>
            <a:ext uri="{FF2B5EF4-FFF2-40B4-BE49-F238E27FC236}">
              <a16:creationId xmlns:a16="http://schemas.microsoft.com/office/drawing/2014/main" id="{2084749F-1E5C-4B00-A72F-6E4BB5FA06B9}"/>
            </a:ext>
          </a:extLst>
        </xdr:cNvPr>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50" name="直線コネクタ 249">
          <a:extLst>
            <a:ext uri="{FF2B5EF4-FFF2-40B4-BE49-F238E27FC236}">
              <a16:creationId xmlns:a16="http://schemas.microsoft.com/office/drawing/2014/main" id="{8071FF41-0935-4877-A5C1-7D2E7011AFE3}"/>
            </a:ext>
          </a:extLst>
        </xdr:cNvPr>
        <xdr:cNvCxnSpPr/>
      </xdr:nvCxnSpPr>
      <xdr:spPr>
        <a:xfrm>
          <a:off x="8750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147320</xdr:rowOff>
    </xdr:from>
    <xdr:to>
      <xdr:col>41</xdr:col>
      <xdr:colOff>101600</xdr:colOff>
      <xdr:row>63</xdr:row>
      <xdr:rowOff>77470</xdr:rowOff>
    </xdr:to>
    <xdr:sp macro="" textlink="">
      <xdr:nvSpPr>
        <xdr:cNvPr id="251" name="楕円 250">
          <a:extLst>
            <a:ext uri="{FF2B5EF4-FFF2-40B4-BE49-F238E27FC236}">
              <a16:creationId xmlns:a16="http://schemas.microsoft.com/office/drawing/2014/main" id="{9B155810-E4CE-4944-9540-6DC19B090ADF}"/>
            </a:ext>
          </a:extLst>
        </xdr:cNvPr>
        <xdr:cNvSpPr/>
      </xdr:nvSpPr>
      <xdr:spPr>
        <a:xfrm>
          <a:off x="7810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26670</xdr:rowOff>
    </xdr:to>
    <xdr:cxnSp macro="">
      <xdr:nvCxnSpPr>
        <xdr:cNvPr id="252" name="直線コネクタ 251">
          <a:extLst>
            <a:ext uri="{FF2B5EF4-FFF2-40B4-BE49-F238E27FC236}">
              <a16:creationId xmlns:a16="http://schemas.microsoft.com/office/drawing/2014/main" id="{E8E607A0-2CE5-47F3-9B19-A497F1FAD90F}"/>
            </a:ext>
          </a:extLst>
        </xdr:cNvPr>
        <xdr:cNvCxnSpPr/>
      </xdr:nvCxnSpPr>
      <xdr:spPr>
        <a:xfrm flipV="1">
          <a:off x="7861300" y="108242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147320</xdr:rowOff>
    </xdr:from>
    <xdr:to>
      <xdr:col>36</xdr:col>
      <xdr:colOff>165100</xdr:colOff>
      <xdr:row>63</xdr:row>
      <xdr:rowOff>77470</xdr:rowOff>
    </xdr:to>
    <xdr:sp macro="" textlink="">
      <xdr:nvSpPr>
        <xdr:cNvPr id="253" name="楕円 252">
          <a:extLst>
            <a:ext uri="{FF2B5EF4-FFF2-40B4-BE49-F238E27FC236}">
              <a16:creationId xmlns:a16="http://schemas.microsoft.com/office/drawing/2014/main" id="{FB0F4B2A-F101-4487-B66E-361DC70F9B20}"/>
            </a:ext>
          </a:extLst>
        </xdr:cNvPr>
        <xdr:cNvSpPr/>
      </xdr:nvSpPr>
      <xdr:spPr>
        <a:xfrm>
          <a:off x="6921500" y="107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26670</xdr:rowOff>
    </xdr:from>
    <xdr:to>
      <xdr:col>41</xdr:col>
      <xdr:colOff>50800</xdr:colOff>
      <xdr:row>63</xdr:row>
      <xdr:rowOff>26670</xdr:rowOff>
    </xdr:to>
    <xdr:cxnSp macro="">
      <xdr:nvCxnSpPr>
        <xdr:cNvPr id="254" name="直線コネクタ 253">
          <a:extLst>
            <a:ext uri="{FF2B5EF4-FFF2-40B4-BE49-F238E27FC236}">
              <a16:creationId xmlns:a16="http://schemas.microsoft.com/office/drawing/2014/main" id="{BD66766C-0995-46F9-9B64-6FF313990158}"/>
            </a:ext>
          </a:extLst>
        </xdr:cNvPr>
        <xdr:cNvCxnSpPr/>
      </xdr:nvCxnSpPr>
      <xdr:spPr>
        <a:xfrm>
          <a:off x="6972300" y="108280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0EAA4276-5D74-4B92-AE55-260370E577E8}"/>
            </a:ext>
          </a:extLst>
        </xdr:cNvPr>
        <xdr:cNvSpPr txBox="1"/>
      </xdr:nvSpPr>
      <xdr:spPr>
        <a:xfrm>
          <a:off x="9391727" y="104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3F816BEF-7A0A-4ABF-B094-D76E97CAC537}"/>
            </a:ext>
          </a:extLst>
        </xdr:cNvPr>
        <xdr:cNvSpPr txBox="1"/>
      </xdr:nvSpPr>
      <xdr:spPr>
        <a:xfrm>
          <a:off x="8515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147337</xdr:rowOff>
    </xdr:from>
    <xdr:ext cx="469744" cy="259045"/>
    <xdr:sp macro="" textlink="">
      <xdr:nvSpPr>
        <xdr:cNvPr id="257" name="n_3aveValue【体育館・プール】&#10;一人当たり面積">
          <a:extLst>
            <a:ext uri="{FF2B5EF4-FFF2-40B4-BE49-F238E27FC236}">
              <a16:creationId xmlns:a16="http://schemas.microsoft.com/office/drawing/2014/main" id="{E62815DF-A070-4AC0-9786-1B69C1CBB8D5}"/>
            </a:ext>
          </a:extLst>
        </xdr:cNvPr>
        <xdr:cNvSpPr txBox="1"/>
      </xdr:nvSpPr>
      <xdr:spPr>
        <a:xfrm>
          <a:off x="76264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170197</xdr:rowOff>
    </xdr:from>
    <xdr:ext cx="469744" cy="259045"/>
    <xdr:sp macro="" textlink="">
      <xdr:nvSpPr>
        <xdr:cNvPr id="258" name="n_4aveValue【体育館・プール】&#10;一人当たり面積">
          <a:extLst>
            <a:ext uri="{FF2B5EF4-FFF2-40B4-BE49-F238E27FC236}">
              <a16:creationId xmlns:a16="http://schemas.microsoft.com/office/drawing/2014/main" id="{F3DECA7E-A487-401F-9452-A092E8CDCD65}"/>
            </a:ext>
          </a:extLst>
        </xdr:cNvPr>
        <xdr:cNvSpPr txBox="1"/>
      </xdr:nvSpPr>
      <xdr:spPr>
        <a:xfrm>
          <a:off x="6737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59" name="n_1mainValue【体育館・プール】&#10;一人当たり面積">
          <a:extLst>
            <a:ext uri="{FF2B5EF4-FFF2-40B4-BE49-F238E27FC236}">
              <a16:creationId xmlns:a16="http://schemas.microsoft.com/office/drawing/2014/main" id="{145D8CCD-3F45-4356-9F36-C55FAF19586B}"/>
            </a:ext>
          </a:extLst>
        </xdr:cNvPr>
        <xdr:cNvSpPr txBox="1"/>
      </xdr:nvSpPr>
      <xdr:spPr>
        <a:xfrm>
          <a:off x="93917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60" name="n_2mainValue【体育館・プール】&#10;一人当たり面積">
          <a:extLst>
            <a:ext uri="{FF2B5EF4-FFF2-40B4-BE49-F238E27FC236}">
              <a16:creationId xmlns:a16="http://schemas.microsoft.com/office/drawing/2014/main" id="{90AD2171-727B-4DD6-89E2-EF73EE7A0E2E}"/>
            </a:ext>
          </a:extLst>
        </xdr:cNvPr>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68597</xdr:rowOff>
    </xdr:from>
    <xdr:ext cx="469744" cy="259045"/>
    <xdr:sp macro="" textlink="">
      <xdr:nvSpPr>
        <xdr:cNvPr id="261" name="n_3mainValue【体育館・プール】&#10;一人当たり面積">
          <a:extLst>
            <a:ext uri="{FF2B5EF4-FFF2-40B4-BE49-F238E27FC236}">
              <a16:creationId xmlns:a16="http://schemas.microsoft.com/office/drawing/2014/main" id="{212D9937-31F4-4478-847F-FCBB7A2BED16}"/>
            </a:ext>
          </a:extLst>
        </xdr:cNvPr>
        <xdr:cNvSpPr txBox="1"/>
      </xdr:nvSpPr>
      <xdr:spPr>
        <a:xfrm>
          <a:off x="7626427" y="108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68597</xdr:rowOff>
    </xdr:from>
    <xdr:ext cx="469744" cy="259045"/>
    <xdr:sp macro="" textlink="">
      <xdr:nvSpPr>
        <xdr:cNvPr id="262" name="n_4mainValue【体育館・プール】&#10;一人当たり面積">
          <a:extLst>
            <a:ext uri="{FF2B5EF4-FFF2-40B4-BE49-F238E27FC236}">
              <a16:creationId xmlns:a16="http://schemas.microsoft.com/office/drawing/2014/main" id="{227712D8-2CA2-40D7-9F42-84423392F979}"/>
            </a:ext>
          </a:extLst>
        </xdr:cNvPr>
        <xdr:cNvSpPr txBox="1"/>
      </xdr:nvSpPr>
      <xdr:spPr>
        <a:xfrm>
          <a:off x="6737427" y="108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ABD4C12A-2D8D-4708-B77B-0DD534AA5D3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EF047EA6-2DEF-421F-B4F2-60762FE70B2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66D3003D-53C0-4459-8989-21B2076B3D0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23BFB593-546F-48CE-A4E3-5F394584A11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9E6C2B7C-DC76-4EA8-8159-ED9328B9F86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8444FB82-CBD6-4550-B1FC-32D19AC63E4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4CD52A8D-3673-49CC-BE1C-2FED4168CB2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6B20DAA6-8CB7-40BE-B183-0C9A69BF6B2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EF6A4BFB-2114-4664-8F7A-F1BF1EE1102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5644B165-CFFF-448A-A5D7-F261A139F0B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3348B94F-2F00-4F49-94F1-87B41BD30A7B}"/>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BC25FB12-70C3-4F96-8915-DAD317CEDDA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A1BC7952-44F2-4E73-A74E-67A127B5FC72}"/>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C8A3CB4D-CBF4-45F5-A5AB-24B8F3B2A41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92647070-3D0E-4B03-99D7-F78865ED602D}"/>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9F4A020E-7F4E-47D0-A37A-99CF739C912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C083C4D4-FC62-4074-B3E0-C1EB77590257}"/>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719DD09A-F5D3-413B-B5A4-DED7482A96BD}"/>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A837C0F7-B97F-445F-889F-86619F57C5A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66759F9D-6835-4F58-8525-307B0A7EDB07}"/>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101A5E6B-CF2D-41BE-8503-3391FC2FE76A}"/>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62781766-BA58-4D8C-8297-425F6CB3B62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58D020BD-E520-4C9B-ADD8-E342FC61A47A}"/>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77A2DA3D-B795-4128-BEF9-AD702BAF455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C829A383-75B1-47C8-9C17-462F5B5EA96D}"/>
            </a:ext>
          </a:extLst>
        </xdr:cNvPr>
        <xdr:cNvCxnSpPr/>
      </xdr:nvCxnSpPr>
      <xdr:spPr>
        <a:xfrm flipV="1">
          <a:off x="4634865" y="132930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5C67A67E-60CB-4F6F-8B56-CEB48823B029}"/>
            </a:ext>
          </a:extLst>
        </xdr:cNvPr>
        <xdr:cNvSpPr txBox="1"/>
      </xdr:nvSpPr>
      <xdr:spPr>
        <a:xfrm>
          <a:off x="46736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7C8502C1-1646-4F3F-9AED-DA60211EAA44}"/>
            </a:ext>
          </a:extLst>
        </xdr:cNvPr>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A352E76E-8087-4427-809C-BD2F7BCAE429}"/>
            </a:ext>
          </a:extLst>
        </xdr:cNvPr>
        <xdr:cNvSpPr txBox="1"/>
      </xdr:nvSpPr>
      <xdr:spPr>
        <a:xfrm>
          <a:off x="467360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F25E411C-4E39-425B-ABD8-194E1DE4A275}"/>
            </a:ext>
          </a:extLst>
        </xdr:cNvPr>
        <xdr:cNvCxnSpPr/>
      </xdr:nvCxnSpPr>
      <xdr:spPr>
        <a:xfrm>
          <a:off x="4546600" y="1329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D8D2E5C8-3C1E-4907-8F17-46DEBEAF1BA9}"/>
            </a:ext>
          </a:extLst>
        </xdr:cNvPr>
        <xdr:cNvSpPr txBox="1"/>
      </xdr:nvSpPr>
      <xdr:spPr>
        <a:xfrm>
          <a:off x="467360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0E0315EF-C913-41F7-BAB2-74800314F381}"/>
            </a:ext>
          </a:extLst>
        </xdr:cNvPr>
        <xdr:cNvSpPr/>
      </xdr:nvSpPr>
      <xdr:spPr>
        <a:xfrm>
          <a:off x="4584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9E57F9C9-903D-42A8-9405-6B39134A0483}"/>
            </a:ext>
          </a:extLst>
        </xdr:cNvPr>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6062C2C7-9376-454A-B021-A283B6FDFFC6}"/>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107314</xdr:rowOff>
    </xdr:from>
    <xdr:to>
      <xdr:col>10</xdr:col>
      <xdr:colOff>165100</xdr:colOff>
      <xdr:row>82</xdr:row>
      <xdr:rowOff>37464</xdr:rowOff>
    </xdr:to>
    <xdr:sp macro="" textlink="">
      <xdr:nvSpPr>
        <xdr:cNvPr id="296" name="フローチャート: 判断 295">
          <a:extLst>
            <a:ext uri="{FF2B5EF4-FFF2-40B4-BE49-F238E27FC236}">
              <a16:creationId xmlns:a16="http://schemas.microsoft.com/office/drawing/2014/main" id="{AF6524F7-D4CE-4266-BBE7-FF7BF54D69C5}"/>
            </a:ext>
          </a:extLst>
        </xdr:cNvPr>
        <xdr:cNvSpPr/>
      </xdr:nvSpPr>
      <xdr:spPr>
        <a:xfrm>
          <a:off x="1968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74930</xdr:rowOff>
    </xdr:from>
    <xdr:to>
      <xdr:col>6</xdr:col>
      <xdr:colOff>38100</xdr:colOff>
      <xdr:row>82</xdr:row>
      <xdr:rowOff>5080</xdr:rowOff>
    </xdr:to>
    <xdr:sp macro="" textlink="">
      <xdr:nvSpPr>
        <xdr:cNvPr id="297" name="フローチャート: 判断 296">
          <a:extLst>
            <a:ext uri="{FF2B5EF4-FFF2-40B4-BE49-F238E27FC236}">
              <a16:creationId xmlns:a16="http://schemas.microsoft.com/office/drawing/2014/main" id="{C86A59F4-97F1-467E-B28C-BF7B3F0DDBE0}"/>
            </a:ext>
          </a:extLst>
        </xdr:cNvPr>
        <xdr:cNvSpPr/>
      </xdr:nvSpPr>
      <xdr:spPr>
        <a:xfrm>
          <a:off x="1079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921F5BAF-2BB3-4BE3-BEC6-22CF2CD1A4A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FA98278-9A4C-402E-AE8E-3B8DA8F141A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200AF3B-9352-4893-BDC5-0978CC4A341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6147969-DBCD-4238-A040-35DBEC851E9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E784C30-F360-44C7-9DBE-FD27D12E7E3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88264</xdr:rowOff>
    </xdr:from>
    <xdr:to>
      <xdr:col>24</xdr:col>
      <xdr:colOff>114300</xdr:colOff>
      <xdr:row>82</xdr:row>
      <xdr:rowOff>18414</xdr:rowOff>
    </xdr:to>
    <xdr:sp macro="" textlink="">
      <xdr:nvSpPr>
        <xdr:cNvPr id="303" name="楕円 302">
          <a:extLst>
            <a:ext uri="{FF2B5EF4-FFF2-40B4-BE49-F238E27FC236}">
              <a16:creationId xmlns:a16="http://schemas.microsoft.com/office/drawing/2014/main" id="{13E249AA-F18D-4D3D-976F-878B90B28CFD}"/>
            </a:ext>
          </a:extLst>
        </xdr:cNvPr>
        <xdr:cNvSpPr/>
      </xdr:nvSpPr>
      <xdr:spPr>
        <a:xfrm>
          <a:off x="4584700" y="1397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111141</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24CB3066-0FFA-4721-BB8D-2FB525B31EBC}"/>
            </a:ext>
          </a:extLst>
        </xdr:cNvPr>
        <xdr:cNvSpPr txBox="1"/>
      </xdr:nvSpPr>
      <xdr:spPr>
        <a:xfrm>
          <a:off x="4673600" y="13827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46355</xdr:rowOff>
    </xdr:from>
    <xdr:to>
      <xdr:col>20</xdr:col>
      <xdr:colOff>38100</xdr:colOff>
      <xdr:row>81</xdr:row>
      <xdr:rowOff>147955</xdr:rowOff>
    </xdr:to>
    <xdr:sp macro="" textlink="">
      <xdr:nvSpPr>
        <xdr:cNvPr id="305" name="楕円 304">
          <a:extLst>
            <a:ext uri="{FF2B5EF4-FFF2-40B4-BE49-F238E27FC236}">
              <a16:creationId xmlns:a16="http://schemas.microsoft.com/office/drawing/2014/main" id="{5EC236E8-4A86-444B-B36C-1D05DFA24B63}"/>
            </a:ext>
          </a:extLst>
        </xdr:cNvPr>
        <xdr:cNvSpPr/>
      </xdr:nvSpPr>
      <xdr:spPr>
        <a:xfrm>
          <a:off x="3746500" y="1393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97155</xdr:rowOff>
    </xdr:from>
    <xdr:to>
      <xdr:col>24</xdr:col>
      <xdr:colOff>63500</xdr:colOff>
      <xdr:row>81</xdr:row>
      <xdr:rowOff>139064</xdr:rowOff>
    </xdr:to>
    <xdr:cxnSp macro="">
      <xdr:nvCxnSpPr>
        <xdr:cNvPr id="306" name="直線コネクタ 305">
          <a:extLst>
            <a:ext uri="{FF2B5EF4-FFF2-40B4-BE49-F238E27FC236}">
              <a16:creationId xmlns:a16="http://schemas.microsoft.com/office/drawing/2014/main" id="{D7112A3F-43FF-4E9B-A328-BE4226683133}"/>
            </a:ext>
          </a:extLst>
        </xdr:cNvPr>
        <xdr:cNvCxnSpPr/>
      </xdr:nvCxnSpPr>
      <xdr:spPr>
        <a:xfrm>
          <a:off x="3797300" y="1398460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4445</xdr:rowOff>
    </xdr:from>
    <xdr:to>
      <xdr:col>15</xdr:col>
      <xdr:colOff>101600</xdr:colOff>
      <xdr:row>81</xdr:row>
      <xdr:rowOff>106045</xdr:rowOff>
    </xdr:to>
    <xdr:sp macro="" textlink="">
      <xdr:nvSpPr>
        <xdr:cNvPr id="307" name="楕円 306">
          <a:extLst>
            <a:ext uri="{FF2B5EF4-FFF2-40B4-BE49-F238E27FC236}">
              <a16:creationId xmlns:a16="http://schemas.microsoft.com/office/drawing/2014/main" id="{9AB0C85C-FD0C-498E-BFE1-83CD38026326}"/>
            </a:ext>
          </a:extLst>
        </xdr:cNvPr>
        <xdr:cNvSpPr/>
      </xdr:nvSpPr>
      <xdr:spPr>
        <a:xfrm>
          <a:off x="2857500" y="1389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55245</xdr:rowOff>
    </xdr:from>
    <xdr:to>
      <xdr:col>19</xdr:col>
      <xdr:colOff>177800</xdr:colOff>
      <xdr:row>81</xdr:row>
      <xdr:rowOff>97155</xdr:rowOff>
    </xdr:to>
    <xdr:cxnSp macro="">
      <xdr:nvCxnSpPr>
        <xdr:cNvPr id="308" name="直線コネクタ 307">
          <a:extLst>
            <a:ext uri="{FF2B5EF4-FFF2-40B4-BE49-F238E27FC236}">
              <a16:creationId xmlns:a16="http://schemas.microsoft.com/office/drawing/2014/main" id="{0A7D1997-0E66-4EC0-BD1D-2203EFC6639C}"/>
            </a:ext>
          </a:extLst>
        </xdr:cNvPr>
        <xdr:cNvCxnSpPr/>
      </xdr:nvCxnSpPr>
      <xdr:spPr>
        <a:xfrm>
          <a:off x="2908300" y="139426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133986</xdr:rowOff>
    </xdr:from>
    <xdr:to>
      <xdr:col>10</xdr:col>
      <xdr:colOff>165100</xdr:colOff>
      <xdr:row>81</xdr:row>
      <xdr:rowOff>64136</xdr:rowOff>
    </xdr:to>
    <xdr:sp macro="" textlink="">
      <xdr:nvSpPr>
        <xdr:cNvPr id="309" name="楕円 308">
          <a:extLst>
            <a:ext uri="{FF2B5EF4-FFF2-40B4-BE49-F238E27FC236}">
              <a16:creationId xmlns:a16="http://schemas.microsoft.com/office/drawing/2014/main" id="{2193CAA0-2AAC-4381-8CAB-58FA1ECBB136}"/>
            </a:ext>
          </a:extLst>
        </xdr:cNvPr>
        <xdr:cNvSpPr/>
      </xdr:nvSpPr>
      <xdr:spPr>
        <a:xfrm>
          <a:off x="1968500" y="1384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13336</xdr:rowOff>
    </xdr:from>
    <xdr:to>
      <xdr:col>15</xdr:col>
      <xdr:colOff>50800</xdr:colOff>
      <xdr:row>81</xdr:row>
      <xdr:rowOff>55245</xdr:rowOff>
    </xdr:to>
    <xdr:cxnSp macro="">
      <xdr:nvCxnSpPr>
        <xdr:cNvPr id="310" name="直線コネクタ 309">
          <a:extLst>
            <a:ext uri="{FF2B5EF4-FFF2-40B4-BE49-F238E27FC236}">
              <a16:creationId xmlns:a16="http://schemas.microsoft.com/office/drawing/2014/main" id="{C3BB1493-72A8-4FF4-8967-DB1F41684CE2}"/>
            </a:ext>
          </a:extLst>
        </xdr:cNvPr>
        <xdr:cNvCxnSpPr/>
      </xdr:nvCxnSpPr>
      <xdr:spPr>
        <a:xfrm>
          <a:off x="2019300" y="13900786"/>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92075</xdr:rowOff>
    </xdr:from>
    <xdr:to>
      <xdr:col>6</xdr:col>
      <xdr:colOff>38100</xdr:colOff>
      <xdr:row>81</xdr:row>
      <xdr:rowOff>22225</xdr:rowOff>
    </xdr:to>
    <xdr:sp macro="" textlink="">
      <xdr:nvSpPr>
        <xdr:cNvPr id="311" name="楕円 310">
          <a:extLst>
            <a:ext uri="{FF2B5EF4-FFF2-40B4-BE49-F238E27FC236}">
              <a16:creationId xmlns:a16="http://schemas.microsoft.com/office/drawing/2014/main" id="{A4C974F2-D818-424C-80AC-A9AE31A0FEC6}"/>
            </a:ext>
          </a:extLst>
        </xdr:cNvPr>
        <xdr:cNvSpPr/>
      </xdr:nvSpPr>
      <xdr:spPr>
        <a:xfrm>
          <a:off x="1079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142875</xdr:rowOff>
    </xdr:from>
    <xdr:to>
      <xdr:col>10</xdr:col>
      <xdr:colOff>114300</xdr:colOff>
      <xdr:row>81</xdr:row>
      <xdr:rowOff>13336</xdr:rowOff>
    </xdr:to>
    <xdr:cxnSp macro="">
      <xdr:nvCxnSpPr>
        <xdr:cNvPr id="312" name="直線コネクタ 311">
          <a:extLst>
            <a:ext uri="{FF2B5EF4-FFF2-40B4-BE49-F238E27FC236}">
              <a16:creationId xmlns:a16="http://schemas.microsoft.com/office/drawing/2014/main" id="{18C68F04-20EA-47B4-A0B2-2B08E068E6D5}"/>
            </a:ext>
          </a:extLst>
        </xdr:cNvPr>
        <xdr:cNvCxnSpPr/>
      </xdr:nvCxnSpPr>
      <xdr:spPr>
        <a:xfrm>
          <a:off x="1130300" y="1385887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FC90424A-8CFD-4DE0-A5E6-8DCE7912AD59}"/>
            </a:ext>
          </a:extLst>
        </xdr:cNvPr>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EFC7A580-C91B-4713-AC9C-EF93EADCE52E}"/>
            </a:ext>
          </a:extLst>
        </xdr:cNvPr>
        <xdr:cNvSpPr txBox="1"/>
      </xdr:nvSpPr>
      <xdr:spPr>
        <a:xfrm>
          <a:off x="2705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28591</xdr:rowOff>
    </xdr:from>
    <xdr:ext cx="405111" cy="259045"/>
    <xdr:sp macro="" textlink="">
      <xdr:nvSpPr>
        <xdr:cNvPr id="315" name="n_3aveValue【福祉施設】&#10;有形固定資産減価償却率">
          <a:extLst>
            <a:ext uri="{FF2B5EF4-FFF2-40B4-BE49-F238E27FC236}">
              <a16:creationId xmlns:a16="http://schemas.microsoft.com/office/drawing/2014/main" id="{B86B5D3D-EC15-4876-86BA-1EFB237B15E9}"/>
            </a:ext>
          </a:extLst>
        </xdr:cNvPr>
        <xdr:cNvSpPr txBox="1"/>
      </xdr:nvSpPr>
      <xdr:spPr>
        <a:xfrm>
          <a:off x="1816744" y="14087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167657</xdr:rowOff>
    </xdr:from>
    <xdr:ext cx="405111" cy="259045"/>
    <xdr:sp macro="" textlink="">
      <xdr:nvSpPr>
        <xdr:cNvPr id="316" name="n_4aveValue【福祉施設】&#10;有形固定資産減価償却率">
          <a:extLst>
            <a:ext uri="{FF2B5EF4-FFF2-40B4-BE49-F238E27FC236}">
              <a16:creationId xmlns:a16="http://schemas.microsoft.com/office/drawing/2014/main" id="{39BD9001-D464-4B6F-86CA-3F32CAAAC94D}"/>
            </a:ext>
          </a:extLst>
        </xdr:cNvPr>
        <xdr:cNvSpPr txBox="1"/>
      </xdr:nvSpPr>
      <xdr:spPr>
        <a:xfrm>
          <a:off x="927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164482</xdr:rowOff>
    </xdr:from>
    <xdr:ext cx="405111" cy="259045"/>
    <xdr:sp macro="" textlink="">
      <xdr:nvSpPr>
        <xdr:cNvPr id="317" name="n_1mainValue【福祉施設】&#10;有形固定資産減価償却率">
          <a:extLst>
            <a:ext uri="{FF2B5EF4-FFF2-40B4-BE49-F238E27FC236}">
              <a16:creationId xmlns:a16="http://schemas.microsoft.com/office/drawing/2014/main" id="{9A3416A4-CD9E-4921-A305-59C2B08A6149}"/>
            </a:ext>
          </a:extLst>
        </xdr:cNvPr>
        <xdr:cNvSpPr txBox="1"/>
      </xdr:nvSpPr>
      <xdr:spPr>
        <a:xfrm>
          <a:off x="35820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122572</xdr:rowOff>
    </xdr:from>
    <xdr:ext cx="405111" cy="259045"/>
    <xdr:sp macro="" textlink="">
      <xdr:nvSpPr>
        <xdr:cNvPr id="318" name="n_2mainValue【福祉施設】&#10;有形固定資産減価償却率">
          <a:extLst>
            <a:ext uri="{FF2B5EF4-FFF2-40B4-BE49-F238E27FC236}">
              <a16:creationId xmlns:a16="http://schemas.microsoft.com/office/drawing/2014/main" id="{12BB8C95-8CA2-488B-875A-EDCBF4A89C1A}"/>
            </a:ext>
          </a:extLst>
        </xdr:cNvPr>
        <xdr:cNvSpPr txBox="1"/>
      </xdr:nvSpPr>
      <xdr:spPr>
        <a:xfrm>
          <a:off x="2705744" y="1366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80663</xdr:rowOff>
    </xdr:from>
    <xdr:ext cx="405111" cy="259045"/>
    <xdr:sp macro="" textlink="">
      <xdr:nvSpPr>
        <xdr:cNvPr id="319" name="n_3mainValue【福祉施設】&#10;有形固定資産減価償却率">
          <a:extLst>
            <a:ext uri="{FF2B5EF4-FFF2-40B4-BE49-F238E27FC236}">
              <a16:creationId xmlns:a16="http://schemas.microsoft.com/office/drawing/2014/main" id="{C5AACA5B-178B-4C69-A347-47C5D829D0C6}"/>
            </a:ext>
          </a:extLst>
        </xdr:cNvPr>
        <xdr:cNvSpPr txBox="1"/>
      </xdr:nvSpPr>
      <xdr:spPr>
        <a:xfrm>
          <a:off x="1816744" y="13625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38752</xdr:rowOff>
    </xdr:from>
    <xdr:ext cx="405111" cy="259045"/>
    <xdr:sp macro="" textlink="">
      <xdr:nvSpPr>
        <xdr:cNvPr id="320" name="n_4mainValue【福祉施設】&#10;有形固定資産減価償却率">
          <a:extLst>
            <a:ext uri="{FF2B5EF4-FFF2-40B4-BE49-F238E27FC236}">
              <a16:creationId xmlns:a16="http://schemas.microsoft.com/office/drawing/2014/main" id="{8781E96C-8FD0-4A78-985B-C094065EBD9A}"/>
            </a:ext>
          </a:extLst>
        </xdr:cNvPr>
        <xdr:cNvSpPr txBox="1"/>
      </xdr:nvSpPr>
      <xdr:spPr>
        <a:xfrm>
          <a:off x="927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A2D8875F-5AE6-4B5C-B4F9-93B4C6D9D9E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2111591-6710-4D1B-82FF-97BF18B991D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F41341AF-EA1A-415E-AB07-FB96C3C2F2F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BFC0A577-1739-49F5-BD41-252AE447897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D8574892-8E4B-451D-A4C6-5ABCCFD55F6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429BD7FE-3DD3-41CB-9040-D2E707ECBF0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A17B4F2C-1A10-4DBB-887E-6553CC3580CE}"/>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516E069F-4EBF-49D5-8DC2-980E9644BF4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C50EA2A9-E24F-406F-B78D-D73EA9F5505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FB037C9-162D-4965-89A7-F78A0F563E7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EF1ABED0-B59E-4D87-B3FE-09B12687A33B}"/>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711C3739-AE8B-4B01-8C92-C9FACA7FD1B5}"/>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49328CF8-14D5-4536-B3B6-BC4175E3D0C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95346A70-B25E-43ED-AB93-B93F6BA878DF}"/>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ED261223-1B21-4BE4-9BD8-337FB6980EDA}"/>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5E654358-37F0-4F67-AEC5-6C73A70EE0E5}"/>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FBAFF24E-722A-4719-BC4C-0014C89C9DE2}"/>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C39B3383-CD3B-4C73-8617-2D7A37538B98}"/>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A7058768-45F4-4165-95D3-9A6587FA76E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5AD96D93-9464-40D2-BA17-67AC9ED3E49D}"/>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7EA6BD82-9E23-418F-A751-BC2C008A508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48FAE112-0C54-4509-8320-A1DB8C98D5DE}"/>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E657E11B-6E93-494A-AFA3-DD3FB4571968}"/>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8DD87EBD-5F92-484B-BC5B-C4C2E0346D9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EAD023A0-8C8E-4876-81BF-D1F2A1CEB3C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E24DAA1B-40F6-4E8C-939D-8498EF67EBD0}"/>
            </a:ext>
          </a:extLst>
        </xdr:cNvPr>
        <xdr:cNvCxnSpPr/>
      </xdr:nvCxnSpPr>
      <xdr:spPr>
        <a:xfrm flipV="1">
          <a:off x="10476865" y="134547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C11B4ADA-897A-42CD-AD19-34B263D081E9}"/>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4A4C0B9A-4B8D-481A-92A4-D4F6DA940957}"/>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FCC92119-D86C-4D3A-8453-ABAAD98DE55F}"/>
            </a:ext>
          </a:extLst>
        </xdr:cNvPr>
        <xdr:cNvSpPr txBox="1"/>
      </xdr:nvSpPr>
      <xdr:spPr>
        <a:xfrm>
          <a:off x="10515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0E10ACCB-2DDB-4247-B359-4B19CDDF2FAF}"/>
            </a:ext>
          </a:extLst>
        </xdr:cNvPr>
        <xdr:cNvCxnSpPr/>
      </xdr:nvCxnSpPr>
      <xdr:spPr>
        <a:xfrm>
          <a:off x="10388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132641</xdr:rowOff>
    </xdr:from>
    <xdr:ext cx="469744" cy="259045"/>
    <xdr:sp macro="" textlink="">
      <xdr:nvSpPr>
        <xdr:cNvPr id="351" name="【福祉施設】&#10;一人当たり面積平均値テキスト">
          <a:extLst>
            <a:ext uri="{FF2B5EF4-FFF2-40B4-BE49-F238E27FC236}">
              <a16:creationId xmlns:a16="http://schemas.microsoft.com/office/drawing/2014/main" id="{FAE143B2-F310-4CFD-9CBC-8E98215E89CF}"/>
            </a:ext>
          </a:extLst>
        </xdr:cNvPr>
        <xdr:cNvSpPr txBox="1"/>
      </xdr:nvSpPr>
      <xdr:spPr>
        <a:xfrm>
          <a:off x="10515600" y="14191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34BE5140-7212-4CCF-BDD6-43DB07323D18}"/>
            </a:ext>
          </a:extLst>
        </xdr:cNvPr>
        <xdr:cNvSpPr/>
      </xdr:nvSpPr>
      <xdr:spPr>
        <a:xfrm>
          <a:off x="10426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5FC729FA-63F7-415E-B112-330A428D0B32}"/>
            </a:ext>
          </a:extLst>
        </xdr:cNvPr>
        <xdr:cNvSpPr/>
      </xdr:nvSpPr>
      <xdr:spPr>
        <a:xfrm>
          <a:off x="9588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D07C3090-10D3-4A8A-8D4C-0B9268F92213}"/>
            </a:ext>
          </a:extLst>
        </xdr:cNvPr>
        <xdr:cNvSpPr/>
      </xdr:nvSpPr>
      <xdr:spPr>
        <a:xfrm>
          <a:off x="8699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153307</xdr:rowOff>
    </xdr:from>
    <xdr:to>
      <xdr:col>41</xdr:col>
      <xdr:colOff>101600</xdr:colOff>
      <xdr:row>84</xdr:row>
      <xdr:rowOff>83457</xdr:rowOff>
    </xdr:to>
    <xdr:sp macro="" textlink="">
      <xdr:nvSpPr>
        <xdr:cNvPr id="355" name="フローチャート: 判断 354">
          <a:extLst>
            <a:ext uri="{FF2B5EF4-FFF2-40B4-BE49-F238E27FC236}">
              <a16:creationId xmlns:a16="http://schemas.microsoft.com/office/drawing/2014/main" id="{C20D6A9C-DC33-4509-B891-ED82B24AC3F9}"/>
            </a:ext>
          </a:extLst>
        </xdr:cNvPr>
        <xdr:cNvSpPr/>
      </xdr:nvSpPr>
      <xdr:spPr>
        <a:xfrm>
          <a:off x="7810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153307</xdr:rowOff>
    </xdr:from>
    <xdr:to>
      <xdr:col>36</xdr:col>
      <xdr:colOff>165100</xdr:colOff>
      <xdr:row>84</xdr:row>
      <xdr:rowOff>83457</xdr:rowOff>
    </xdr:to>
    <xdr:sp macro="" textlink="">
      <xdr:nvSpPr>
        <xdr:cNvPr id="356" name="フローチャート: 判断 355">
          <a:extLst>
            <a:ext uri="{FF2B5EF4-FFF2-40B4-BE49-F238E27FC236}">
              <a16:creationId xmlns:a16="http://schemas.microsoft.com/office/drawing/2014/main" id="{A7300806-A9CA-4CBA-A5DE-1D0B9E876BDE}"/>
            </a:ext>
          </a:extLst>
        </xdr:cNvPr>
        <xdr:cNvSpPr/>
      </xdr:nvSpPr>
      <xdr:spPr>
        <a:xfrm>
          <a:off x="6921500" y="1438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E6AF796-626B-42D8-83FE-CCB8DF08E1D3}"/>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8D7781D-8332-47C8-92A1-73292EFA8E7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D319AC2-26D3-486A-85F3-A08DF375B7B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158B570-7E90-41AA-850B-5AE2ED52B634}"/>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E3F765C8-52E5-492E-B0C1-6BBD1C3C327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164193</xdr:rowOff>
    </xdr:from>
    <xdr:to>
      <xdr:col>55</xdr:col>
      <xdr:colOff>50800</xdr:colOff>
      <xdr:row>84</xdr:row>
      <xdr:rowOff>94343</xdr:rowOff>
    </xdr:to>
    <xdr:sp macro="" textlink="">
      <xdr:nvSpPr>
        <xdr:cNvPr id="362" name="楕円 361">
          <a:extLst>
            <a:ext uri="{FF2B5EF4-FFF2-40B4-BE49-F238E27FC236}">
              <a16:creationId xmlns:a16="http://schemas.microsoft.com/office/drawing/2014/main" id="{DBC0CDA3-C7AC-4A9F-BEBD-21FDF5577E12}"/>
            </a:ext>
          </a:extLst>
        </xdr:cNvPr>
        <xdr:cNvSpPr/>
      </xdr:nvSpPr>
      <xdr:spPr>
        <a:xfrm>
          <a:off x="104267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142620</xdr:rowOff>
    </xdr:from>
    <xdr:ext cx="469744" cy="259045"/>
    <xdr:sp macro="" textlink="">
      <xdr:nvSpPr>
        <xdr:cNvPr id="363" name="【福祉施設】&#10;一人当たり面積該当値テキスト">
          <a:extLst>
            <a:ext uri="{FF2B5EF4-FFF2-40B4-BE49-F238E27FC236}">
              <a16:creationId xmlns:a16="http://schemas.microsoft.com/office/drawing/2014/main" id="{56B36D6C-65F0-4DA0-BEC9-B3C5F94E28D5}"/>
            </a:ext>
          </a:extLst>
        </xdr:cNvPr>
        <xdr:cNvSpPr txBox="1"/>
      </xdr:nvSpPr>
      <xdr:spPr>
        <a:xfrm>
          <a:off x="10515600" y="14372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164193</xdr:rowOff>
    </xdr:from>
    <xdr:to>
      <xdr:col>50</xdr:col>
      <xdr:colOff>165100</xdr:colOff>
      <xdr:row>84</xdr:row>
      <xdr:rowOff>94343</xdr:rowOff>
    </xdr:to>
    <xdr:sp macro="" textlink="">
      <xdr:nvSpPr>
        <xdr:cNvPr id="364" name="楕円 363">
          <a:extLst>
            <a:ext uri="{FF2B5EF4-FFF2-40B4-BE49-F238E27FC236}">
              <a16:creationId xmlns:a16="http://schemas.microsoft.com/office/drawing/2014/main" id="{FAAC3BDD-A9A7-4663-A4D7-FF181305D512}"/>
            </a:ext>
          </a:extLst>
        </xdr:cNvPr>
        <xdr:cNvSpPr/>
      </xdr:nvSpPr>
      <xdr:spPr>
        <a:xfrm>
          <a:off x="9588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43543</xdr:rowOff>
    </xdr:from>
    <xdr:to>
      <xdr:col>55</xdr:col>
      <xdr:colOff>0</xdr:colOff>
      <xdr:row>84</xdr:row>
      <xdr:rowOff>43543</xdr:rowOff>
    </xdr:to>
    <xdr:cxnSp macro="">
      <xdr:nvCxnSpPr>
        <xdr:cNvPr id="365" name="直線コネクタ 364">
          <a:extLst>
            <a:ext uri="{FF2B5EF4-FFF2-40B4-BE49-F238E27FC236}">
              <a16:creationId xmlns:a16="http://schemas.microsoft.com/office/drawing/2014/main" id="{393656FB-53D8-47FC-8418-025137128676}"/>
            </a:ext>
          </a:extLst>
        </xdr:cNvPr>
        <xdr:cNvCxnSpPr/>
      </xdr:nvCxnSpPr>
      <xdr:spPr>
        <a:xfrm>
          <a:off x="9639300" y="14445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3629</xdr:rowOff>
    </xdr:from>
    <xdr:to>
      <xdr:col>46</xdr:col>
      <xdr:colOff>38100</xdr:colOff>
      <xdr:row>84</xdr:row>
      <xdr:rowOff>105229</xdr:rowOff>
    </xdr:to>
    <xdr:sp macro="" textlink="">
      <xdr:nvSpPr>
        <xdr:cNvPr id="366" name="楕円 365">
          <a:extLst>
            <a:ext uri="{FF2B5EF4-FFF2-40B4-BE49-F238E27FC236}">
              <a16:creationId xmlns:a16="http://schemas.microsoft.com/office/drawing/2014/main" id="{5C2DE244-061D-4A2F-B097-03713F0648DA}"/>
            </a:ext>
          </a:extLst>
        </xdr:cNvPr>
        <xdr:cNvSpPr/>
      </xdr:nvSpPr>
      <xdr:spPr>
        <a:xfrm>
          <a:off x="8699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43543</xdr:rowOff>
    </xdr:from>
    <xdr:to>
      <xdr:col>50</xdr:col>
      <xdr:colOff>114300</xdr:colOff>
      <xdr:row>84</xdr:row>
      <xdr:rowOff>54429</xdr:rowOff>
    </xdr:to>
    <xdr:cxnSp macro="">
      <xdr:nvCxnSpPr>
        <xdr:cNvPr id="367" name="直線コネクタ 366">
          <a:extLst>
            <a:ext uri="{FF2B5EF4-FFF2-40B4-BE49-F238E27FC236}">
              <a16:creationId xmlns:a16="http://schemas.microsoft.com/office/drawing/2014/main" id="{9ED1CC3A-0E9C-4AD2-89AD-71557C749E0E}"/>
            </a:ext>
          </a:extLst>
        </xdr:cNvPr>
        <xdr:cNvCxnSpPr/>
      </xdr:nvCxnSpPr>
      <xdr:spPr>
        <a:xfrm flipV="1">
          <a:off x="8750300" y="144453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3629</xdr:rowOff>
    </xdr:from>
    <xdr:to>
      <xdr:col>41</xdr:col>
      <xdr:colOff>101600</xdr:colOff>
      <xdr:row>84</xdr:row>
      <xdr:rowOff>105229</xdr:rowOff>
    </xdr:to>
    <xdr:sp macro="" textlink="">
      <xdr:nvSpPr>
        <xdr:cNvPr id="368" name="楕円 367">
          <a:extLst>
            <a:ext uri="{FF2B5EF4-FFF2-40B4-BE49-F238E27FC236}">
              <a16:creationId xmlns:a16="http://schemas.microsoft.com/office/drawing/2014/main" id="{3D9BC71A-279E-48BC-B5BB-CF366DF0A059}"/>
            </a:ext>
          </a:extLst>
        </xdr:cNvPr>
        <xdr:cNvSpPr/>
      </xdr:nvSpPr>
      <xdr:spPr>
        <a:xfrm>
          <a:off x="7810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54429</xdr:rowOff>
    </xdr:from>
    <xdr:to>
      <xdr:col>45</xdr:col>
      <xdr:colOff>177800</xdr:colOff>
      <xdr:row>84</xdr:row>
      <xdr:rowOff>54429</xdr:rowOff>
    </xdr:to>
    <xdr:cxnSp macro="">
      <xdr:nvCxnSpPr>
        <xdr:cNvPr id="369" name="直線コネクタ 368">
          <a:extLst>
            <a:ext uri="{FF2B5EF4-FFF2-40B4-BE49-F238E27FC236}">
              <a16:creationId xmlns:a16="http://schemas.microsoft.com/office/drawing/2014/main" id="{60E72CAF-6C2C-4B22-AF41-C4B57B7B2BAE}"/>
            </a:ext>
          </a:extLst>
        </xdr:cNvPr>
        <xdr:cNvCxnSpPr/>
      </xdr:nvCxnSpPr>
      <xdr:spPr>
        <a:xfrm>
          <a:off x="7861300" y="14456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3629</xdr:rowOff>
    </xdr:from>
    <xdr:to>
      <xdr:col>36</xdr:col>
      <xdr:colOff>165100</xdr:colOff>
      <xdr:row>84</xdr:row>
      <xdr:rowOff>105229</xdr:rowOff>
    </xdr:to>
    <xdr:sp macro="" textlink="">
      <xdr:nvSpPr>
        <xdr:cNvPr id="370" name="楕円 369">
          <a:extLst>
            <a:ext uri="{FF2B5EF4-FFF2-40B4-BE49-F238E27FC236}">
              <a16:creationId xmlns:a16="http://schemas.microsoft.com/office/drawing/2014/main" id="{81BDB916-9690-4D6A-8D85-836A1B37878C}"/>
            </a:ext>
          </a:extLst>
        </xdr:cNvPr>
        <xdr:cNvSpPr/>
      </xdr:nvSpPr>
      <xdr:spPr>
        <a:xfrm>
          <a:off x="6921500" y="1440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54429</xdr:rowOff>
    </xdr:from>
    <xdr:to>
      <xdr:col>41</xdr:col>
      <xdr:colOff>50800</xdr:colOff>
      <xdr:row>84</xdr:row>
      <xdr:rowOff>54429</xdr:rowOff>
    </xdr:to>
    <xdr:cxnSp macro="">
      <xdr:nvCxnSpPr>
        <xdr:cNvPr id="371" name="直線コネクタ 370">
          <a:extLst>
            <a:ext uri="{FF2B5EF4-FFF2-40B4-BE49-F238E27FC236}">
              <a16:creationId xmlns:a16="http://schemas.microsoft.com/office/drawing/2014/main" id="{B7010A5C-FCB8-4EC2-B8C4-2F76FFC994F4}"/>
            </a:ext>
          </a:extLst>
        </xdr:cNvPr>
        <xdr:cNvCxnSpPr/>
      </xdr:nvCxnSpPr>
      <xdr:spPr>
        <a:xfrm>
          <a:off x="6972300" y="144562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56441</xdr:rowOff>
    </xdr:from>
    <xdr:ext cx="469744" cy="259045"/>
    <xdr:sp macro="" textlink="">
      <xdr:nvSpPr>
        <xdr:cNvPr id="372" name="n_1aveValue【福祉施設】&#10;一人当たり面積">
          <a:extLst>
            <a:ext uri="{FF2B5EF4-FFF2-40B4-BE49-F238E27FC236}">
              <a16:creationId xmlns:a16="http://schemas.microsoft.com/office/drawing/2014/main" id="{2D1BD978-88B3-4835-AC0C-58C2D07433D6}"/>
            </a:ext>
          </a:extLst>
        </xdr:cNvPr>
        <xdr:cNvSpPr txBox="1"/>
      </xdr:nvSpPr>
      <xdr:spPr>
        <a:xfrm>
          <a:off x="93917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56441</xdr:rowOff>
    </xdr:from>
    <xdr:ext cx="469744" cy="259045"/>
    <xdr:sp macro="" textlink="">
      <xdr:nvSpPr>
        <xdr:cNvPr id="373" name="n_2aveValue【福祉施設】&#10;一人当たり面積">
          <a:extLst>
            <a:ext uri="{FF2B5EF4-FFF2-40B4-BE49-F238E27FC236}">
              <a16:creationId xmlns:a16="http://schemas.microsoft.com/office/drawing/2014/main" id="{8F732384-B472-4475-9C2F-26426C758AE7}"/>
            </a:ext>
          </a:extLst>
        </xdr:cNvPr>
        <xdr:cNvSpPr txBox="1"/>
      </xdr:nvSpPr>
      <xdr:spPr>
        <a:xfrm>
          <a:off x="8515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99984</xdr:rowOff>
    </xdr:from>
    <xdr:ext cx="469744" cy="259045"/>
    <xdr:sp macro="" textlink="">
      <xdr:nvSpPr>
        <xdr:cNvPr id="374" name="n_3aveValue【福祉施設】&#10;一人当たり面積">
          <a:extLst>
            <a:ext uri="{FF2B5EF4-FFF2-40B4-BE49-F238E27FC236}">
              <a16:creationId xmlns:a16="http://schemas.microsoft.com/office/drawing/2014/main" id="{22A48F00-6CC4-4571-8619-32ADD96FF6C3}"/>
            </a:ext>
          </a:extLst>
        </xdr:cNvPr>
        <xdr:cNvSpPr txBox="1"/>
      </xdr:nvSpPr>
      <xdr:spPr>
        <a:xfrm>
          <a:off x="7626427"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99984</xdr:rowOff>
    </xdr:from>
    <xdr:ext cx="469744" cy="259045"/>
    <xdr:sp macro="" textlink="">
      <xdr:nvSpPr>
        <xdr:cNvPr id="375" name="n_4aveValue【福祉施設】&#10;一人当たり面積">
          <a:extLst>
            <a:ext uri="{FF2B5EF4-FFF2-40B4-BE49-F238E27FC236}">
              <a16:creationId xmlns:a16="http://schemas.microsoft.com/office/drawing/2014/main" id="{18DB1EC9-AB6F-47A3-B8D1-0C223B024DA4}"/>
            </a:ext>
          </a:extLst>
        </xdr:cNvPr>
        <xdr:cNvSpPr txBox="1"/>
      </xdr:nvSpPr>
      <xdr:spPr>
        <a:xfrm>
          <a:off x="6737427" y="14158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85470</xdr:rowOff>
    </xdr:from>
    <xdr:ext cx="469744" cy="259045"/>
    <xdr:sp macro="" textlink="">
      <xdr:nvSpPr>
        <xdr:cNvPr id="376" name="n_1mainValue【福祉施設】&#10;一人当たり面積">
          <a:extLst>
            <a:ext uri="{FF2B5EF4-FFF2-40B4-BE49-F238E27FC236}">
              <a16:creationId xmlns:a16="http://schemas.microsoft.com/office/drawing/2014/main" id="{D187C082-F741-4307-9274-A0181E41BC2D}"/>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96356</xdr:rowOff>
    </xdr:from>
    <xdr:ext cx="469744" cy="259045"/>
    <xdr:sp macro="" textlink="">
      <xdr:nvSpPr>
        <xdr:cNvPr id="377" name="n_2mainValue【福祉施設】&#10;一人当たり面積">
          <a:extLst>
            <a:ext uri="{FF2B5EF4-FFF2-40B4-BE49-F238E27FC236}">
              <a16:creationId xmlns:a16="http://schemas.microsoft.com/office/drawing/2014/main" id="{96B11D1A-63ED-4B90-B9FE-790FAF7B575F}"/>
            </a:ext>
          </a:extLst>
        </xdr:cNvPr>
        <xdr:cNvSpPr txBox="1"/>
      </xdr:nvSpPr>
      <xdr:spPr>
        <a:xfrm>
          <a:off x="8515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96356</xdr:rowOff>
    </xdr:from>
    <xdr:ext cx="469744" cy="259045"/>
    <xdr:sp macro="" textlink="">
      <xdr:nvSpPr>
        <xdr:cNvPr id="378" name="n_3mainValue【福祉施設】&#10;一人当たり面積">
          <a:extLst>
            <a:ext uri="{FF2B5EF4-FFF2-40B4-BE49-F238E27FC236}">
              <a16:creationId xmlns:a16="http://schemas.microsoft.com/office/drawing/2014/main" id="{F87358E1-C4E8-4693-96D2-0595D9E6167E}"/>
            </a:ext>
          </a:extLst>
        </xdr:cNvPr>
        <xdr:cNvSpPr txBox="1"/>
      </xdr:nvSpPr>
      <xdr:spPr>
        <a:xfrm>
          <a:off x="7626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96356</xdr:rowOff>
    </xdr:from>
    <xdr:ext cx="469744" cy="259045"/>
    <xdr:sp macro="" textlink="">
      <xdr:nvSpPr>
        <xdr:cNvPr id="379" name="n_4mainValue【福祉施設】&#10;一人当たり面積">
          <a:extLst>
            <a:ext uri="{FF2B5EF4-FFF2-40B4-BE49-F238E27FC236}">
              <a16:creationId xmlns:a16="http://schemas.microsoft.com/office/drawing/2014/main" id="{B790A099-56AA-482B-AC27-9774391FBC2B}"/>
            </a:ext>
          </a:extLst>
        </xdr:cNvPr>
        <xdr:cNvSpPr txBox="1"/>
      </xdr:nvSpPr>
      <xdr:spPr>
        <a:xfrm>
          <a:off x="67374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9D882ABC-0586-4568-958E-F42DF8086B7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4464CE6E-8961-4D3B-8172-7F69EB119C9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D4DF6DC3-3832-43DA-A068-EB9A882EE73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38781E43-0DAB-4C9F-893A-7B3822A9666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18108BFB-ABD7-4216-84B7-617F9B9EE25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435C4ADC-0208-47F6-AD27-98037151886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A04C104-25D3-4385-8707-2A7F1F15D97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9411D1A1-7E5E-41C8-BBDC-D384A8D7DAA6}"/>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7927E2C3-648D-488F-92CE-3A249B6908B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6212A2DD-C077-43F7-BCD5-8A31FB5A776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C2D5CCAC-C4CC-44A3-ABDD-6CE2B13B44A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25CD454-EE7C-4DFD-B2A0-629F9410BD75}"/>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8612042-458C-4252-B04A-E8A9165D96D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F58B6996-2D35-4DB0-88F4-1E03D7D5DEF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1987A133-D9D8-4645-A99D-7A7DDB6B9EA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B555504B-FB5A-43FC-B61C-42421506F02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62916259-7D50-4006-8921-7B64D9F5DCA2}"/>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8387ED91-FF94-4342-B01C-2ABD8ED8444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6C77DE7A-C94F-43B4-BCD1-306D48192C2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BA990ABE-C8F4-4063-90F6-87C5659C7F0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2EE957CF-C328-4D2E-8407-BE1C6778455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7C4C810-03BE-4AC2-B949-2ECD81DA7A9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7104AAE3-39B7-4E63-87DD-B7378B73AAE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DCC2F17D-3728-4467-9DB3-FEA83CCADF44}"/>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4" name="正方形/長方形 403">
          <a:extLst>
            <a:ext uri="{FF2B5EF4-FFF2-40B4-BE49-F238E27FC236}">
              <a16:creationId xmlns:a16="http://schemas.microsoft.com/office/drawing/2014/main" id="{87F2DB66-96CD-46FD-9C73-63EEBBAE4B7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5" name="正方形/長方形 404">
          <a:extLst>
            <a:ext uri="{FF2B5EF4-FFF2-40B4-BE49-F238E27FC236}">
              <a16:creationId xmlns:a16="http://schemas.microsoft.com/office/drawing/2014/main" id="{AC271A9D-4659-44F6-BF4E-F2656F2B808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6" name="正方形/長方形 405">
          <a:extLst>
            <a:ext uri="{FF2B5EF4-FFF2-40B4-BE49-F238E27FC236}">
              <a16:creationId xmlns:a16="http://schemas.microsoft.com/office/drawing/2014/main" id="{404466AE-6681-41EA-AA8B-B649EF5C27A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7" name="正方形/長方形 406">
          <a:extLst>
            <a:ext uri="{FF2B5EF4-FFF2-40B4-BE49-F238E27FC236}">
              <a16:creationId xmlns:a16="http://schemas.microsoft.com/office/drawing/2014/main" id="{0CC2C2A1-164E-4A85-BB87-F6AF8D197F9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8" name="正方形/長方形 407">
          <a:extLst>
            <a:ext uri="{FF2B5EF4-FFF2-40B4-BE49-F238E27FC236}">
              <a16:creationId xmlns:a16="http://schemas.microsoft.com/office/drawing/2014/main" id="{D0298540-2D20-4898-947D-C06C57544B7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9" name="正方形/長方形 408">
          <a:extLst>
            <a:ext uri="{FF2B5EF4-FFF2-40B4-BE49-F238E27FC236}">
              <a16:creationId xmlns:a16="http://schemas.microsoft.com/office/drawing/2014/main" id="{9B250A18-4D3D-48B8-971A-5EEA2088025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0" name="正方形/長方形 409">
          <a:extLst>
            <a:ext uri="{FF2B5EF4-FFF2-40B4-BE49-F238E27FC236}">
              <a16:creationId xmlns:a16="http://schemas.microsoft.com/office/drawing/2014/main" id="{A2634FF3-0959-4D06-B521-B1137DB76F9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1" name="正方形/長方形 410">
          <a:extLst>
            <a:ext uri="{FF2B5EF4-FFF2-40B4-BE49-F238E27FC236}">
              <a16:creationId xmlns:a16="http://schemas.microsoft.com/office/drawing/2014/main" id="{42494FC2-2B03-4967-A5A4-96FFCA886C05}"/>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2" name="正方形/長方形 411">
          <a:extLst>
            <a:ext uri="{FF2B5EF4-FFF2-40B4-BE49-F238E27FC236}">
              <a16:creationId xmlns:a16="http://schemas.microsoft.com/office/drawing/2014/main" id="{85E036FB-6CF3-47AF-AC05-D7BE285C97C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3" name="正方形/長方形 412">
          <a:extLst>
            <a:ext uri="{FF2B5EF4-FFF2-40B4-BE49-F238E27FC236}">
              <a16:creationId xmlns:a16="http://schemas.microsoft.com/office/drawing/2014/main" id="{0DD6EC38-4168-4758-91C7-FE7D7BB01AF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4" name="正方形/長方形 413">
          <a:extLst>
            <a:ext uri="{FF2B5EF4-FFF2-40B4-BE49-F238E27FC236}">
              <a16:creationId xmlns:a16="http://schemas.microsoft.com/office/drawing/2014/main" id="{4CE4F107-4720-40CE-9D1D-A9FA8094772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5" name="正方形/長方形 414">
          <a:extLst>
            <a:ext uri="{FF2B5EF4-FFF2-40B4-BE49-F238E27FC236}">
              <a16:creationId xmlns:a16="http://schemas.microsoft.com/office/drawing/2014/main" id="{28241743-4CE2-4FFA-B35F-C0CC3148114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6" name="正方形/長方形 415">
          <a:extLst>
            <a:ext uri="{FF2B5EF4-FFF2-40B4-BE49-F238E27FC236}">
              <a16:creationId xmlns:a16="http://schemas.microsoft.com/office/drawing/2014/main" id="{3D20311B-8551-4C86-AAD6-89134A9A977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7" name="正方形/長方形 416">
          <a:extLst>
            <a:ext uri="{FF2B5EF4-FFF2-40B4-BE49-F238E27FC236}">
              <a16:creationId xmlns:a16="http://schemas.microsoft.com/office/drawing/2014/main" id="{40E17FBA-5731-47C9-80D7-73AF68EF1D7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8" name="正方形/長方形 417">
          <a:extLst>
            <a:ext uri="{FF2B5EF4-FFF2-40B4-BE49-F238E27FC236}">
              <a16:creationId xmlns:a16="http://schemas.microsoft.com/office/drawing/2014/main" id="{F294FA47-2950-4B11-9FF3-6D2C16248FF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9" name="正方形/長方形 418">
          <a:extLst>
            <a:ext uri="{FF2B5EF4-FFF2-40B4-BE49-F238E27FC236}">
              <a16:creationId xmlns:a16="http://schemas.microsoft.com/office/drawing/2014/main" id="{A1ABB1A2-0E06-4D12-BC2D-FEC61EDFD1BA}"/>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0" name="テキスト ボックス 419">
          <a:extLst>
            <a:ext uri="{FF2B5EF4-FFF2-40B4-BE49-F238E27FC236}">
              <a16:creationId xmlns:a16="http://schemas.microsoft.com/office/drawing/2014/main" id="{E17ADABA-8E56-4675-A615-0E26887C6B13}"/>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1" name="直線コネクタ 420">
          <a:extLst>
            <a:ext uri="{FF2B5EF4-FFF2-40B4-BE49-F238E27FC236}">
              <a16:creationId xmlns:a16="http://schemas.microsoft.com/office/drawing/2014/main" id="{B0552079-BD46-4071-AC01-46C3D29CD34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2" name="テキスト ボックス 421">
          <a:extLst>
            <a:ext uri="{FF2B5EF4-FFF2-40B4-BE49-F238E27FC236}">
              <a16:creationId xmlns:a16="http://schemas.microsoft.com/office/drawing/2014/main" id="{CEABC78B-BF5B-4EE5-AF96-8F7845298642}"/>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3" name="直線コネクタ 422">
          <a:extLst>
            <a:ext uri="{FF2B5EF4-FFF2-40B4-BE49-F238E27FC236}">
              <a16:creationId xmlns:a16="http://schemas.microsoft.com/office/drawing/2014/main" id="{4A8C8A8C-A864-4055-95F8-9D95D51851A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4" name="テキスト ボックス 423">
          <a:extLst>
            <a:ext uri="{FF2B5EF4-FFF2-40B4-BE49-F238E27FC236}">
              <a16:creationId xmlns:a16="http://schemas.microsoft.com/office/drawing/2014/main" id="{34443EC3-A169-4CDD-87E3-FB1930C7F9C2}"/>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5" name="直線コネクタ 424">
          <a:extLst>
            <a:ext uri="{FF2B5EF4-FFF2-40B4-BE49-F238E27FC236}">
              <a16:creationId xmlns:a16="http://schemas.microsoft.com/office/drawing/2014/main" id="{64FB5E5F-E1BD-46BB-A8E4-6521C30B358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6" name="テキスト ボックス 425">
          <a:extLst>
            <a:ext uri="{FF2B5EF4-FFF2-40B4-BE49-F238E27FC236}">
              <a16:creationId xmlns:a16="http://schemas.microsoft.com/office/drawing/2014/main" id="{3FF95DF6-693E-4906-98B6-BA4D9535C22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7" name="直線コネクタ 426">
          <a:extLst>
            <a:ext uri="{FF2B5EF4-FFF2-40B4-BE49-F238E27FC236}">
              <a16:creationId xmlns:a16="http://schemas.microsoft.com/office/drawing/2014/main" id="{8F07BB98-88A2-4C29-A500-7F51B6A8A45C}"/>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8" name="テキスト ボックス 427">
          <a:extLst>
            <a:ext uri="{FF2B5EF4-FFF2-40B4-BE49-F238E27FC236}">
              <a16:creationId xmlns:a16="http://schemas.microsoft.com/office/drawing/2014/main" id="{7D6BCF84-ABAA-4CF0-AAC0-5978915B81A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9" name="直線コネクタ 428">
          <a:extLst>
            <a:ext uri="{FF2B5EF4-FFF2-40B4-BE49-F238E27FC236}">
              <a16:creationId xmlns:a16="http://schemas.microsoft.com/office/drawing/2014/main" id="{4E1EBCD2-AC73-4242-A358-F4488ED5A4D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30" name="テキスト ボックス 429">
          <a:extLst>
            <a:ext uri="{FF2B5EF4-FFF2-40B4-BE49-F238E27FC236}">
              <a16:creationId xmlns:a16="http://schemas.microsoft.com/office/drawing/2014/main" id="{CA2E82A2-AB2B-4EF5-BD1B-092BB5E23436}"/>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31" name="直線コネクタ 430">
          <a:extLst>
            <a:ext uri="{FF2B5EF4-FFF2-40B4-BE49-F238E27FC236}">
              <a16:creationId xmlns:a16="http://schemas.microsoft.com/office/drawing/2014/main" id="{5C7FA0C6-8482-4532-BF6C-FC16E2D11B4F}"/>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2" name="テキスト ボックス 431">
          <a:extLst>
            <a:ext uri="{FF2B5EF4-FFF2-40B4-BE49-F238E27FC236}">
              <a16:creationId xmlns:a16="http://schemas.microsoft.com/office/drawing/2014/main" id="{2811B7FF-9534-4C8A-80A7-0856DB4DA0F1}"/>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3" name="直線コネクタ 432">
          <a:extLst>
            <a:ext uri="{FF2B5EF4-FFF2-40B4-BE49-F238E27FC236}">
              <a16:creationId xmlns:a16="http://schemas.microsoft.com/office/drawing/2014/main" id="{F9F0E981-F366-4721-B715-951A3C613AB9}"/>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4" name="テキスト ボックス 433">
          <a:extLst>
            <a:ext uri="{FF2B5EF4-FFF2-40B4-BE49-F238E27FC236}">
              <a16:creationId xmlns:a16="http://schemas.microsoft.com/office/drawing/2014/main" id="{766202A5-DDC9-4CD3-9774-FC45B6A48CBD}"/>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0DB94A1E-0E7D-4BC1-AAA2-D5F9D1E1B95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6" name="【保健センター・保健所】&#10;有形固定資産減価償却率グラフ枠">
          <a:extLst>
            <a:ext uri="{FF2B5EF4-FFF2-40B4-BE49-F238E27FC236}">
              <a16:creationId xmlns:a16="http://schemas.microsoft.com/office/drawing/2014/main" id="{FBDF5ED3-23B0-4763-98EE-AA95EE62039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437" name="直線コネクタ 436">
          <a:extLst>
            <a:ext uri="{FF2B5EF4-FFF2-40B4-BE49-F238E27FC236}">
              <a16:creationId xmlns:a16="http://schemas.microsoft.com/office/drawing/2014/main" id="{82B666D2-834F-47EF-82B9-83BA28AD999F}"/>
            </a:ext>
          </a:extLst>
        </xdr:cNvPr>
        <xdr:cNvCxnSpPr/>
      </xdr:nvCxnSpPr>
      <xdr:spPr>
        <a:xfrm flipV="1">
          <a:off x="16318864" y="95260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438" name="【保健センター・保健所】&#10;有形固定資産減価償却率最小値テキスト">
          <a:extLst>
            <a:ext uri="{FF2B5EF4-FFF2-40B4-BE49-F238E27FC236}">
              <a16:creationId xmlns:a16="http://schemas.microsoft.com/office/drawing/2014/main" id="{99F3AEB0-243D-4DA5-B2CC-9A5F3C7428BD}"/>
            </a:ext>
          </a:extLst>
        </xdr:cNvPr>
        <xdr:cNvSpPr txBox="1"/>
      </xdr:nvSpPr>
      <xdr:spPr>
        <a:xfrm>
          <a:off x="16357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439" name="直線コネクタ 438">
          <a:extLst>
            <a:ext uri="{FF2B5EF4-FFF2-40B4-BE49-F238E27FC236}">
              <a16:creationId xmlns:a16="http://schemas.microsoft.com/office/drawing/2014/main" id="{0273EF42-F32E-45E5-A9AC-13139A0E1E9F}"/>
            </a:ext>
          </a:extLst>
        </xdr:cNvPr>
        <xdr:cNvCxnSpPr/>
      </xdr:nvCxnSpPr>
      <xdr:spPr>
        <a:xfrm>
          <a:off x="16230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440" name="【保健センター・保健所】&#10;有形固定資産減価償却率最大値テキスト">
          <a:extLst>
            <a:ext uri="{FF2B5EF4-FFF2-40B4-BE49-F238E27FC236}">
              <a16:creationId xmlns:a16="http://schemas.microsoft.com/office/drawing/2014/main" id="{ADC663F0-0642-421A-A6F6-8E4A850DB522}"/>
            </a:ext>
          </a:extLst>
        </xdr:cNvPr>
        <xdr:cNvSpPr txBox="1"/>
      </xdr:nvSpPr>
      <xdr:spPr>
        <a:xfrm>
          <a:off x="16357600" y="930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41" name="直線コネクタ 440">
          <a:extLst>
            <a:ext uri="{FF2B5EF4-FFF2-40B4-BE49-F238E27FC236}">
              <a16:creationId xmlns:a16="http://schemas.microsoft.com/office/drawing/2014/main" id="{7539CC4A-B442-4002-8E87-863A9BD45918}"/>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40294</xdr:rowOff>
    </xdr:from>
    <xdr:ext cx="405111" cy="259045"/>
    <xdr:sp macro="" textlink="">
      <xdr:nvSpPr>
        <xdr:cNvPr id="442" name="【保健センター・保健所】&#10;有形固定資産減価償却率平均値テキスト">
          <a:extLst>
            <a:ext uri="{FF2B5EF4-FFF2-40B4-BE49-F238E27FC236}">
              <a16:creationId xmlns:a16="http://schemas.microsoft.com/office/drawing/2014/main" id="{FFDBFEE1-887E-4D43-AD5C-5655A61AD27C}"/>
            </a:ext>
          </a:extLst>
        </xdr:cNvPr>
        <xdr:cNvSpPr txBox="1"/>
      </xdr:nvSpPr>
      <xdr:spPr>
        <a:xfrm>
          <a:off x="16357600" y="10327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443" name="フローチャート: 判断 442">
          <a:extLst>
            <a:ext uri="{FF2B5EF4-FFF2-40B4-BE49-F238E27FC236}">
              <a16:creationId xmlns:a16="http://schemas.microsoft.com/office/drawing/2014/main" id="{C56135A3-1902-4ECD-A220-C51DC300EDAF}"/>
            </a:ext>
          </a:extLst>
        </xdr:cNvPr>
        <xdr:cNvSpPr/>
      </xdr:nvSpPr>
      <xdr:spPr>
        <a:xfrm>
          <a:off x="162687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444" name="フローチャート: 判断 443">
          <a:extLst>
            <a:ext uri="{FF2B5EF4-FFF2-40B4-BE49-F238E27FC236}">
              <a16:creationId xmlns:a16="http://schemas.microsoft.com/office/drawing/2014/main" id="{08C11141-34F3-4DBD-959D-7B58F457FFA5}"/>
            </a:ext>
          </a:extLst>
        </xdr:cNvPr>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445" name="フローチャート: 判断 444">
          <a:extLst>
            <a:ext uri="{FF2B5EF4-FFF2-40B4-BE49-F238E27FC236}">
              <a16:creationId xmlns:a16="http://schemas.microsoft.com/office/drawing/2014/main" id="{13C4EC5E-3C09-4D57-A75B-FD82DBF5964B}"/>
            </a:ext>
          </a:extLst>
        </xdr:cNvPr>
        <xdr:cNvSpPr/>
      </xdr:nvSpPr>
      <xdr:spPr>
        <a:xfrm>
          <a:off x="14541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164737</xdr:rowOff>
    </xdr:from>
    <xdr:to>
      <xdr:col>72</xdr:col>
      <xdr:colOff>38100</xdr:colOff>
      <xdr:row>60</xdr:row>
      <xdr:rowOff>94887</xdr:rowOff>
    </xdr:to>
    <xdr:sp macro="" textlink="">
      <xdr:nvSpPr>
        <xdr:cNvPr id="446" name="フローチャート: 判断 445">
          <a:extLst>
            <a:ext uri="{FF2B5EF4-FFF2-40B4-BE49-F238E27FC236}">
              <a16:creationId xmlns:a16="http://schemas.microsoft.com/office/drawing/2014/main" id="{8B74646E-42D6-4CC8-8DD2-D85BB0B530E3}"/>
            </a:ext>
          </a:extLst>
        </xdr:cNvPr>
        <xdr:cNvSpPr/>
      </xdr:nvSpPr>
      <xdr:spPr>
        <a:xfrm>
          <a:off x="13652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127181</xdr:rowOff>
    </xdr:from>
    <xdr:to>
      <xdr:col>67</xdr:col>
      <xdr:colOff>101600</xdr:colOff>
      <xdr:row>60</xdr:row>
      <xdr:rowOff>57331</xdr:rowOff>
    </xdr:to>
    <xdr:sp macro="" textlink="">
      <xdr:nvSpPr>
        <xdr:cNvPr id="447" name="フローチャート: 判断 446">
          <a:extLst>
            <a:ext uri="{FF2B5EF4-FFF2-40B4-BE49-F238E27FC236}">
              <a16:creationId xmlns:a16="http://schemas.microsoft.com/office/drawing/2014/main" id="{22C172D1-325C-4ABF-BB41-6CE8594BE132}"/>
            </a:ext>
          </a:extLst>
        </xdr:cNvPr>
        <xdr:cNvSpPr/>
      </xdr:nvSpPr>
      <xdr:spPr>
        <a:xfrm>
          <a:off x="12763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BA57E0D6-9713-4A47-9FD4-4EB8F7CF72B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4DC1FB49-2E6A-4B23-8B36-B662672D03F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D1D6878C-14C9-49D8-B44D-4454D7568DC3}"/>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F2EAAACE-9778-430D-BBAC-FFCCA78FAF2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7857288A-6874-4213-886A-14A1EA9CC36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19413</xdr:rowOff>
    </xdr:from>
    <xdr:to>
      <xdr:col>85</xdr:col>
      <xdr:colOff>177800</xdr:colOff>
      <xdr:row>59</xdr:row>
      <xdr:rowOff>121013</xdr:rowOff>
    </xdr:to>
    <xdr:sp macro="" textlink="">
      <xdr:nvSpPr>
        <xdr:cNvPr id="453" name="楕円 452">
          <a:extLst>
            <a:ext uri="{FF2B5EF4-FFF2-40B4-BE49-F238E27FC236}">
              <a16:creationId xmlns:a16="http://schemas.microsoft.com/office/drawing/2014/main" id="{0C35D17E-8F5D-46B8-B4AF-85F769DCC9D0}"/>
            </a:ext>
          </a:extLst>
        </xdr:cNvPr>
        <xdr:cNvSpPr/>
      </xdr:nvSpPr>
      <xdr:spPr>
        <a:xfrm>
          <a:off x="16268700" y="101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42290</xdr:rowOff>
    </xdr:from>
    <xdr:ext cx="405111" cy="259045"/>
    <xdr:sp macro="" textlink="">
      <xdr:nvSpPr>
        <xdr:cNvPr id="454" name="【保健センター・保健所】&#10;有形固定資産減価償却率該当値テキスト">
          <a:extLst>
            <a:ext uri="{FF2B5EF4-FFF2-40B4-BE49-F238E27FC236}">
              <a16:creationId xmlns:a16="http://schemas.microsoft.com/office/drawing/2014/main" id="{70CDEEA5-8F66-44E4-8837-006B70FB8077}"/>
            </a:ext>
          </a:extLst>
        </xdr:cNvPr>
        <xdr:cNvSpPr txBox="1"/>
      </xdr:nvSpPr>
      <xdr:spPr>
        <a:xfrm>
          <a:off x="16357600" y="998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154940</xdr:rowOff>
    </xdr:from>
    <xdr:to>
      <xdr:col>81</xdr:col>
      <xdr:colOff>101600</xdr:colOff>
      <xdr:row>59</xdr:row>
      <xdr:rowOff>85090</xdr:rowOff>
    </xdr:to>
    <xdr:sp macro="" textlink="">
      <xdr:nvSpPr>
        <xdr:cNvPr id="455" name="楕円 454">
          <a:extLst>
            <a:ext uri="{FF2B5EF4-FFF2-40B4-BE49-F238E27FC236}">
              <a16:creationId xmlns:a16="http://schemas.microsoft.com/office/drawing/2014/main" id="{0D8ACF1D-AAA5-4FD7-BFD6-4BDCC114B87E}"/>
            </a:ext>
          </a:extLst>
        </xdr:cNvPr>
        <xdr:cNvSpPr/>
      </xdr:nvSpPr>
      <xdr:spPr>
        <a:xfrm>
          <a:off x="15430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34290</xdr:rowOff>
    </xdr:from>
    <xdr:to>
      <xdr:col>85</xdr:col>
      <xdr:colOff>127000</xdr:colOff>
      <xdr:row>59</xdr:row>
      <xdr:rowOff>70213</xdr:rowOff>
    </xdr:to>
    <xdr:cxnSp macro="">
      <xdr:nvCxnSpPr>
        <xdr:cNvPr id="456" name="直線コネクタ 455">
          <a:extLst>
            <a:ext uri="{FF2B5EF4-FFF2-40B4-BE49-F238E27FC236}">
              <a16:creationId xmlns:a16="http://schemas.microsoft.com/office/drawing/2014/main" id="{114C183B-E71B-4AEA-9925-FF703EF97FAA}"/>
            </a:ext>
          </a:extLst>
        </xdr:cNvPr>
        <xdr:cNvCxnSpPr/>
      </xdr:nvCxnSpPr>
      <xdr:spPr>
        <a:xfrm>
          <a:off x="15481300" y="1014984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120650</xdr:rowOff>
    </xdr:from>
    <xdr:to>
      <xdr:col>76</xdr:col>
      <xdr:colOff>165100</xdr:colOff>
      <xdr:row>59</xdr:row>
      <xdr:rowOff>50800</xdr:rowOff>
    </xdr:to>
    <xdr:sp macro="" textlink="">
      <xdr:nvSpPr>
        <xdr:cNvPr id="457" name="楕円 456">
          <a:extLst>
            <a:ext uri="{FF2B5EF4-FFF2-40B4-BE49-F238E27FC236}">
              <a16:creationId xmlns:a16="http://schemas.microsoft.com/office/drawing/2014/main" id="{BEA70BA8-3B70-4F90-A491-AE743BF88E3D}"/>
            </a:ext>
          </a:extLst>
        </xdr:cNvPr>
        <xdr:cNvSpPr/>
      </xdr:nvSpPr>
      <xdr:spPr>
        <a:xfrm>
          <a:off x="14541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0</xdr:rowOff>
    </xdr:from>
    <xdr:to>
      <xdr:col>81</xdr:col>
      <xdr:colOff>50800</xdr:colOff>
      <xdr:row>59</xdr:row>
      <xdr:rowOff>34290</xdr:rowOff>
    </xdr:to>
    <xdr:cxnSp macro="">
      <xdr:nvCxnSpPr>
        <xdr:cNvPr id="458" name="直線コネクタ 457">
          <a:extLst>
            <a:ext uri="{FF2B5EF4-FFF2-40B4-BE49-F238E27FC236}">
              <a16:creationId xmlns:a16="http://schemas.microsoft.com/office/drawing/2014/main" id="{FA807568-3446-4A6E-BB5B-BA1E32ADA3A8}"/>
            </a:ext>
          </a:extLst>
        </xdr:cNvPr>
        <xdr:cNvCxnSpPr/>
      </xdr:nvCxnSpPr>
      <xdr:spPr>
        <a:xfrm>
          <a:off x="14592300" y="101155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84727</xdr:rowOff>
    </xdr:from>
    <xdr:to>
      <xdr:col>72</xdr:col>
      <xdr:colOff>38100</xdr:colOff>
      <xdr:row>59</xdr:row>
      <xdr:rowOff>14877</xdr:rowOff>
    </xdr:to>
    <xdr:sp macro="" textlink="">
      <xdr:nvSpPr>
        <xdr:cNvPr id="459" name="楕円 458">
          <a:extLst>
            <a:ext uri="{FF2B5EF4-FFF2-40B4-BE49-F238E27FC236}">
              <a16:creationId xmlns:a16="http://schemas.microsoft.com/office/drawing/2014/main" id="{C7128D01-C712-42BB-8AF9-3DAF200AEB16}"/>
            </a:ext>
          </a:extLst>
        </xdr:cNvPr>
        <xdr:cNvSpPr/>
      </xdr:nvSpPr>
      <xdr:spPr>
        <a:xfrm>
          <a:off x="13652500" y="100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135527</xdr:rowOff>
    </xdr:from>
    <xdr:to>
      <xdr:col>76</xdr:col>
      <xdr:colOff>114300</xdr:colOff>
      <xdr:row>59</xdr:row>
      <xdr:rowOff>0</xdr:rowOff>
    </xdr:to>
    <xdr:cxnSp macro="">
      <xdr:nvCxnSpPr>
        <xdr:cNvPr id="460" name="直線コネクタ 459">
          <a:extLst>
            <a:ext uri="{FF2B5EF4-FFF2-40B4-BE49-F238E27FC236}">
              <a16:creationId xmlns:a16="http://schemas.microsoft.com/office/drawing/2014/main" id="{541A1FD9-7F82-4148-A258-69E9042B3895}"/>
            </a:ext>
          </a:extLst>
        </xdr:cNvPr>
        <xdr:cNvCxnSpPr/>
      </xdr:nvCxnSpPr>
      <xdr:spPr>
        <a:xfrm>
          <a:off x="13703300" y="1007962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48804</xdr:rowOff>
    </xdr:from>
    <xdr:to>
      <xdr:col>67</xdr:col>
      <xdr:colOff>101600</xdr:colOff>
      <xdr:row>58</xdr:row>
      <xdr:rowOff>150404</xdr:rowOff>
    </xdr:to>
    <xdr:sp macro="" textlink="">
      <xdr:nvSpPr>
        <xdr:cNvPr id="461" name="楕円 460">
          <a:extLst>
            <a:ext uri="{FF2B5EF4-FFF2-40B4-BE49-F238E27FC236}">
              <a16:creationId xmlns:a16="http://schemas.microsoft.com/office/drawing/2014/main" id="{E172B7AA-96BF-47BD-BC0C-63A1F11E7699}"/>
            </a:ext>
          </a:extLst>
        </xdr:cNvPr>
        <xdr:cNvSpPr/>
      </xdr:nvSpPr>
      <xdr:spPr>
        <a:xfrm>
          <a:off x="12763500" y="999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99604</xdr:rowOff>
    </xdr:from>
    <xdr:to>
      <xdr:col>71</xdr:col>
      <xdr:colOff>177800</xdr:colOff>
      <xdr:row>58</xdr:row>
      <xdr:rowOff>135527</xdr:rowOff>
    </xdr:to>
    <xdr:cxnSp macro="">
      <xdr:nvCxnSpPr>
        <xdr:cNvPr id="462" name="直線コネクタ 461">
          <a:extLst>
            <a:ext uri="{FF2B5EF4-FFF2-40B4-BE49-F238E27FC236}">
              <a16:creationId xmlns:a16="http://schemas.microsoft.com/office/drawing/2014/main" id="{08F50844-1964-4121-876A-857C7EE5996A}"/>
            </a:ext>
          </a:extLst>
        </xdr:cNvPr>
        <xdr:cNvCxnSpPr/>
      </xdr:nvCxnSpPr>
      <xdr:spPr>
        <a:xfrm>
          <a:off x="12814300" y="100437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131734</xdr:rowOff>
    </xdr:from>
    <xdr:ext cx="405111" cy="259045"/>
    <xdr:sp macro="" textlink="">
      <xdr:nvSpPr>
        <xdr:cNvPr id="463" name="n_1aveValue【保健センター・保健所】&#10;有形固定資産減価償却率">
          <a:extLst>
            <a:ext uri="{FF2B5EF4-FFF2-40B4-BE49-F238E27FC236}">
              <a16:creationId xmlns:a16="http://schemas.microsoft.com/office/drawing/2014/main" id="{30A37F31-A185-46A8-BAEE-A0D4FF970658}"/>
            </a:ext>
          </a:extLst>
        </xdr:cNvPr>
        <xdr:cNvSpPr txBox="1"/>
      </xdr:nvSpPr>
      <xdr:spPr>
        <a:xfrm>
          <a:off x="15266044" y="1041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123570</xdr:rowOff>
    </xdr:from>
    <xdr:ext cx="405111" cy="259045"/>
    <xdr:sp macro="" textlink="">
      <xdr:nvSpPr>
        <xdr:cNvPr id="464" name="n_2aveValue【保健センター・保健所】&#10;有形固定資産減価償却率">
          <a:extLst>
            <a:ext uri="{FF2B5EF4-FFF2-40B4-BE49-F238E27FC236}">
              <a16:creationId xmlns:a16="http://schemas.microsoft.com/office/drawing/2014/main" id="{F8D76717-5C0E-4F3D-A6D3-0B89AA1032EB}"/>
            </a:ext>
          </a:extLst>
        </xdr:cNvPr>
        <xdr:cNvSpPr txBox="1"/>
      </xdr:nvSpPr>
      <xdr:spPr>
        <a:xfrm>
          <a:off x="14389744" y="1041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86014</xdr:rowOff>
    </xdr:from>
    <xdr:ext cx="405111" cy="259045"/>
    <xdr:sp macro="" textlink="">
      <xdr:nvSpPr>
        <xdr:cNvPr id="465" name="n_3aveValue【保健センター・保健所】&#10;有形固定資産減価償却率">
          <a:extLst>
            <a:ext uri="{FF2B5EF4-FFF2-40B4-BE49-F238E27FC236}">
              <a16:creationId xmlns:a16="http://schemas.microsoft.com/office/drawing/2014/main" id="{D4E67682-216E-4459-88C6-1067B437C906}"/>
            </a:ext>
          </a:extLst>
        </xdr:cNvPr>
        <xdr:cNvSpPr txBox="1"/>
      </xdr:nvSpPr>
      <xdr:spPr>
        <a:xfrm>
          <a:off x="13500744" y="103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48458</xdr:rowOff>
    </xdr:from>
    <xdr:ext cx="405111" cy="259045"/>
    <xdr:sp macro="" textlink="">
      <xdr:nvSpPr>
        <xdr:cNvPr id="466" name="n_4aveValue【保健センター・保健所】&#10;有形固定資産減価償却率">
          <a:extLst>
            <a:ext uri="{FF2B5EF4-FFF2-40B4-BE49-F238E27FC236}">
              <a16:creationId xmlns:a16="http://schemas.microsoft.com/office/drawing/2014/main" id="{823E567C-7EC4-412E-9D72-FC5FCA91FBC4}"/>
            </a:ext>
          </a:extLst>
        </xdr:cNvPr>
        <xdr:cNvSpPr txBox="1"/>
      </xdr:nvSpPr>
      <xdr:spPr>
        <a:xfrm>
          <a:off x="12611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101617</xdr:rowOff>
    </xdr:from>
    <xdr:ext cx="405111" cy="259045"/>
    <xdr:sp macro="" textlink="">
      <xdr:nvSpPr>
        <xdr:cNvPr id="467" name="n_1mainValue【保健センター・保健所】&#10;有形固定資産減価償却率">
          <a:extLst>
            <a:ext uri="{FF2B5EF4-FFF2-40B4-BE49-F238E27FC236}">
              <a16:creationId xmlns:a16="http://schemas.microsoft.com/office/drawing/2014/main" id="{8EBB1635-2B44-4CAB-8FEC-B1E238FDCF01}"/>
            </a:ext>
          </a:extLst>
        </xdr:cNvPr>
        <xdr:cNvSpPr txBox="1"/>
      </xdr:nvSpPr>
      <xdr:spPr>
        <a:xfrm>
          <a:off x="152660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67327</xdr:rowOff>
    </xdr:from>
    <xdr:ext cx="405111" cy="259045"/>
    <xdr:sp macro="" textlink="">
      <xdr:nvSpPr>
        <xdr:cNvPr id="468" name="n_2mainValue【保健センター・保健所】&#10;有形固定資産減価償却率">
          <a:extLst>
            <a:ext uri="{FF2B5EF4-FFF2-40B4-BE49-F238E27FC236}">
              <a16:creationId xmlns:a16="http://schemas.microsoft.com/office/drawing/2014/main" id="{3A7CBC01-B318-4FA9-BD91-7226EB10DB41}"/>
            </a:ext>
          </a:extLst>
        </xdr:cNvPr>
        <xdr:cNvSpPr txBox="1"/>
      </xdr:nvSpPr>
      <xdr:spPr>
        <a:xfrm>
          <a:off x="14389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31404</xdr:rowOff>
    </xdr:from>
    <xdr:ext cx="405111" cy="259045"/>
    <xdr:sp macro="" textlink="">
      <xdr:nvSpPr>
        <xdr:cNvPr id="469" name="n_3mainValue【保健センター・保健所】&#10;有形固定資産減価償却率">
          <a:extLst>
            <a:ext uri="{FF2B5EF4-FFF2-40B4-BE49-F238E27FC236}">
              <a16:creationId xmlns:a16="http://schemas.microsoft.com/office/drawing/2014/main" id="{0D29E1DC-DA79-44DF-A478-6448C16A6EA1}"/>
            </a:ext>
          </a:extLst>
        </xdr:cNvPr>
        <xdr:cNvSpPr txBox="1"/>
      </xdr:nvSpPr>
      <xdr:spPr>
        <a:xfrm>
          <a:off x="13500744" y="98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166931</xdr:rowOff>
    </xdr:from>
    <xdr:ext cx="405111" cy="259045"/>
    <xdr:sp macro="" textlink="">
      <xdr:nvSpPr>
        <xdr:cNvPr id="470" name="n_4mainValue【保健センター・保健所】&#10;有形固定資産減価償却率">
          <a:extLst>
            <a:ext uri="{FF2B5EF4-FFF2-40B4-BE49-F238E27FC236}">
              <a16:creationId xmlns:a16="http://schemas.microsoft.com/office/drawing/2014/main" id="{CAD9EDAB-6F35-471B-A52F-B1DBC96F0E6E}"/>
            </a:ext>
          </a:extLst>
        </xdr:cNvPr>
        <xdr:cNvSpPr txBox="1"/>
      </xdr:nvSpPr>
      <xdr:spPr>
        <a:xfrm>
          <a:off x="12611744" y="976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209B621A-D9B4-4443-BCB6-31F2EB76AD3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92862A43-9A43-4548-BAC8-6D07363FB2E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0807010E-020C-42E0-A92C-AF13AD53774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BF59B2F4-03D8-4C27-88E3-0565EC32278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B5533D2A-B569-4B16-980C-2215E5EB060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AE12F60E-4825-4100-BE17-5BF22628DD84}"/>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D4A6F2AD-3E89-4DEC-AE12-E5C15C3D85BB}"/>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CA168B65-1B70-4D75-ABA5-72BF1929930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23A2EE20-243C-4C08-9A02-BF0081DA775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E4271C35-EA3F-4321-BDF9-3C976683B38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81" name="直線コネクタ 480">
          <a:extLst>
            <a:ext uri="{FF2B5EF4-FFF2-40B4-BE49-F238E27FC236}">
              <a16:creationId xmlns:a16="http://schemas.microsoft.com/office/drawing/2014/main" id="{01584C61-9D57-4179-8C1D-FE27C3BB461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2" name="テキスト ボックス 481">
          <a:extLst>
            <a:ext uri="{FF2B5EF4-FFF2-40B4-BE49-F238E27FC236}">
              <a16:creationId xmlns:a16="http://schemas.microsoft.com/office/drawing/2014/main" id="{F7963E8D-0F72-426E-9A24-B54A1D69E61D}"/>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3" name="直線コネクタ 482">
          <a:extLst>
            <a:ext uri="{FF2B5EF4-FFF2-40B4-BE49-F238E27FC236}">
              <a16:creationId xmlns:a16="http://schemas.microsoft.com/office/drawing/2014/main" id="{5314BD24-040E-4C88-93FD-27FC5F8F085D}"/>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4" name="テキスト ボックス 483">
          <a:extLst>
            <a:ext uri="{FF2B5EF4-FFF2-40B4-BE49-F238E27FC236}">
              <a16:creationId xmlns:a16="http://schemas.microsoft.com/office/drawing/2014/main" id="{0C048800-29E0-4173-9745-9BCB9BFEC2DC}"/>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5" name="直線コネクタ 484">
          <a:extLst>
            <a:ext uri="{FF2B5EF4-FFF2-40B4-BE49-F238E27FC236}">
              <a16:creationId xmlns:a16="http://schemas.microsoft.com/office/drawing/2014/main" id="{C043CC37-D625-46F0-BE78-4E4093AF169C}"/>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6" name="テキスト ボックス 485">
          <a:extLst>
            <a:ext uri="{FF2B5EF4-FFF2-40B4-BE49-F238E27FC236}">
              <a16:creationId xmlns:a16="http://schemas.microsoft.com/office/drawing/2014/main" id="{780D28F0-4453-41B0-9CE8-CC14C7AC262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7" name="直線コネクタ 486">
          <a:extLst>
            <a:ext uri="{FF2B5EF4-FFF2-40B4-BE49-F238E27FC236}">
              <a16:creationId xmlns:a16="http://schemas.microsoft.com/office/drawing/2014/main" id="{F23F23A7-4C42-41B7-80C4-2B018DED290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8" name="テキスト ボックス 487">
          <a:extLst>
            <a:ext uri="{FF2B5EF4-FFF2-40B4-BE49-F238E27FC236}">
              <a16:creationId xmlns:a16="http://schemas.microsoft.com/office/drawing/2014/main" id="{86B75F0E-0E87-4A29-9141-4529A1C24876}"/>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350084B1-BA83-4B55-ABE9-C489F49C97C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ED876384-DA2F-414D-BD91-EBDA44394EB1}"/>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保健センター・保健所】&#10;一人当たり面積グラフ枠">
          <a:extLst>
            <a:ext uri="{FF2B5EF4-FFF2-40B4-BE49-F238E27FC236}">
              <a16:creationId xmlns:a16="http://schemas.microsoft.com/office/drawing/2014/main" id="{461F18A0-1601-4463-9EFE-B6556DB93F7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492" name="直線コネクタ 491">
          <a:extLst>
            <a:ext uri="{FF2B5EF4-FFF2-40B4-BE49-F238E27FC236}">
              <a16:creationId xmlns:a16="http://schemas.microsoft.com/office/drawing/2014/main" id="{86D36B8E-A5B5-4546-8B28-B3D94C0E462A}"/>
            </a:ext>
          </a:extLst>
        </xdr:cNvPr>
        <xdr:cNvCxnSpPr/>
      </xdr:nvCxnSpPr>
      <xdr:spPr>
        <a:xfrm flipV="1">
          <a:off x="22160864" y="97383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493" name="【保健センター・保健所】&#10;一人当たり面積最小値テキスト">
          <a:extLst>
            <a:ext uri="{FF2B5EF4-FFF2-40B4-BE49-F238E27FC236}">
              <a16:creationId xmlns:a16="http://schemas.microsoft.com/office/drawing/2014/main" id="{6633A847-E20F-48E8-A7C6-ECB555B934F8}"/>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494" name="直線コネクタ 493">
          <a:extLst>
            <a:ext uri="{FF2B5EF4-FFF2-40B4-BE49-F238E27FC236}">
              <a16:creationId xmlns:a16="http://schemas.microsoft.com/office/drawing/2014/main" id="{A2BCF54C-4992-4AF1-B4BB-E16EFB9A8836}"/>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495" name="【保健センター・保健所】&#10;一人当たり面積最大値テキスト">
          <a:extLst>
            <a:ext uri="{FF2B5EF4-FFF2-40B4-BE49-F238E27FC236}">
              <a16:creationId xmlns:a16="http://schemas.microsoft.com/office/drawing/2014/main" id="{9F15D787-376A-41B9-8BE0-621440038CF9}"/>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496" name="直線コネクタ 495">
          <a:extLst>
            <a:ext uri="{FF2B5EF4-FFF2-40B4-BE49-F238E27FC236}">
              <a16:creationId xmlns:a16="http://schemas.microsoft.com/office/drawing/2014/main" id="{D60E8039-FF4B-475E-9DA9-010FA77D9774}"/>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497" name="【保健センター・保健所】&#10;一人当たり面積平均値テキスト">
          <a:extLst>
            <a:ext uri="{FF2B5EF4-FFF2-40B4-BE49-F238E27FC236}">
              <a16:creationId xmlns:a16="http://schemas.microsoft.com/office/drawing/2014/main" id="{B6C28A90-B7E8-4F1F-99E9-64D689DE4528}"/>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498" name="フローチャート: 判断 497">
          <a:extLst>
            <a:ext uri="{FF2B5EF4-FFF2-40B4-BE49-F238E27FC236}">
              <a16:creationId xmlns:a16="http://schemas.microsoft.com/office/drawing/2014/main" id="{229DB74A-37EF-4B3B-A56D-EB74F25B6C3E}"/>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499" name="フローチャート: 判断 498">
          <a:extLst>
            <a:ext uri="{FF2B5EF4-FFF2-40B4-BE49-F238E27FC236}">
              <a16:creationId xmlns:a16="http://schemas.microsoft.com/office/drawing/2014/main" id="{B08FD9C4-EEE0-4F0F-BE1F-C501F2A4CAD0}"/>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500" name="フローチャート: 判断 499">
          <a:extLst>
            <a:ext uri="{FF2B5EF4-FFF2-40B4-BE49-F238E27FC236}">
              <a16:creationId xmlns:a16="http://schemas.microsoft.com/office/drawing/2014/main" id="{74D5D47A-FFF7-4F9A-A4F2-E72D39EBBDCE}"/>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501" name="フローチャート: 判断 500">
          <a:extLst>
            <a:ext uri="{FF2B5EF4-FFF2-40B4-BE49-F238E27FC236}">
              <a16:creationId xmlns:a16="http://schemas.microsoft.com/office/drawing/2014/main" id="{EB9F1A51-D670-484C-A734-5F7682579350}"/>
            </a:ext>
          </a:extLst>
        </xdr:cNvPr>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502" name="フローチャート: 判断 501">
          <a:extLst>
            <a:ext uri="{FF2B5EF4-FFF2-40B4-BE49-F238E27FC236}">
              <a16:creationId xmlns:a16="http://schemas.microsoft.com/office/drawing/2014/main" id="{2DE6590D-AC02-402D-B055-5EC9A95785AD}"/>
            </a:ext>
          </a:extLst>
        </xdr:cNvPr>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D5A606AA-4ADA-4E7B-945A-1328D0F7C29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C06AC6AE-8976-408C-B79F-8DADEEF2DFF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126074A5-D63F-47F6-899A-F0760E85243C}"/>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64F9BB0-322E-4EB0-B71E-38FD73BAC8D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B1F63EA-8344-47EE-801B-3D68CCA8899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508" name="楕円 507">
          <a:extLst>
            <a:ext uri="{FF2B5EF4-FFF2-40B4-BE49-F238E27FC236}">
              <a16:creationId xmlns:a16="http://schemas.microsoft.com/office/drawing/2014/main" id="{4403DF52-F82E-4204-AAF2-6A3CB0B4C4CF}"/>
            </a:ext>
          </a:extLst>
        </xdr:cNvPr>
        <xdr:cNvSpPr/>
      </xdr:nvSpPr>
      <xdr:spPr>
        <a:xfrm>
          <a:off x="221107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29227</xdr:rowOff>
    </xdr:from>
    <xdr:ext cx="469744" cy="259045"/>
    <xdr:sp macro="" textlink="">
      <xdr:nvSpPr>
        <xdr:cNvPr id="509" name="【保健センター・保健所】&#10;一人当たり面積該当値テキスト">
          <a:extLst>
            <a:ext uri="{FF2B5EF4-FFF2-40B4-BE49-F238E27FC236}">
              <a16:creationId xmlns:a16="http://schemas.microsoft.com/office/drawing/2014/main" id="{161233E4-7090-4492-A5E9-C4E53F588C2F}"/>
            </a:ext>
          </a:extLst>
        </xdr:cNvPr>
        <xdr:cNvSpPr txBox="1"/>
      </xdr:nvSpPr>
      <xdr:spPr>
        <a:xfrm>
          <a:off x="22199600" y="1031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6350</xdr:rowOff>
    </xdr:from>
    <xdr:to>
      <xdr:col>112</xdr:col>
      <xdr:colOff>38100</xdr:colOff>
      <xdr:row>61</xdr:row>
      <xdr:rowOff>107950</xdr:rowOff>
    </xdr:to>
    <xdr:sp macro="" textlink="">
      <xdr:nvSpPr>
        <xdr:cNvPr id="510" name="楕円 509">
          <a:extLst>
            <a:ext uri="{FF2B5EF4-FFF2-40B4-BE49-F238E27FC236}">
              <a16:creationId xmlns:a16="http://schemas.microsoft.com/office/drawing/2014/main" id="{6DD2C78E-F1CC-4A58-A691-D7CEC8C89C0E}"/>
            </a:ext>
          </a:extLst>
        </xdr:cNvPr>
        <xdr:cNvSpPr/>
      </xdr:nvSpPr>
      <xdr:spPr>
        <a:xfrm>
          <a:off x="21272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57150</xdr:rowOff>
    </xdr:from>
    <xdr:to>
      <xdr:col>116</xdr:col>
      <xdr:colOff>63500</xdr:colOff>
      <xdr:row>61</xdr:row>
      <xdr:rowOff>57150</xdr:rowOff>
    </xdr:to>
    <xdr:cxnSp macro="">
      <xdr:nvCxnSpPr>
        <xdr:cNvPr id="511" name="直線コネクタ 510">
          <a:extLst>
            <a:ext uri="{FF2B5EF4-FFF2-40B4-BE49-F238E27FC236}">
              <a16:creationId xmlns:a16="http://schemas.microsoft.com/office/drawing/2014/main" id="{F54092FB-43C6-4353-9D86-FE8B9F4B5DBF}"/>
            </a:ext>
          </a:extLst>
        </xdr:cNvPr>
        <xdr:cNvCxnSpPr/>
      </xdr:nvCxnSpPr>
      <xdr:spPr>
        <a:xfrm>
          <a:off x="21323300" y="1051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29210</xdr:rowOff>
    </xdr:from>
    <xdr:to>
      <xdr:col>107</xdr:col>
      <xdr:colOff>101600</xdr:colOff>
      <xdr:row>61</xdr:row>
      <xdr:rowOff>130810</xdr:rowOff>
    </xdr:to>
    <xdr:sp macro="" textlink="">
      <xdr:nvSpPr>
        <xdr:cNvPr id="512" name="楕円 511">
          <a:extLst>
            <a:ext uri="{FF2B5EF4-FFF2-40B4-BE49-F238E27FC236}">
              <a16:creationId xmlns:a16="http://schemas.microsoft.com/office/drawing/2014/main" id="{C80CA7D1-ADFA-421F-B51B-CEEE61224808}"/>
            </a:ext>
          </a:extLst>
        </xdr:cNvPr>
        <xdr:cNvSpPr/>
      </xdr:nvSpPr>
      <xdr:spPr>
        <a:xfrm>
          <a:off x="20383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57150</xdr:rowOff>
    </xdr:from>
    <xdr:to>
      <xdr:col>111</xdr:col>
      <xdr:colOff>177800</xdr:colOff>
      <xdr:row>61</xdr:row>
      <xdr:rowOff>80010</xdr:rowOff>
    </xdr:to>
    <xdr:cxnSp macro="">
      <xdr:nvCxnSpPr>
        <xdr:cNvPr id="513" name="直線コネクタ 512">
          <a:extLst>
            <a:ext uri="{FF2B5EF4-FFF2-40B4-BE49-F238E27FC236}">
              <a16:creationId xmlns:a16="http://schemas.microsoft.com/office/drawing/2014/main" id="{694C9D40-1FE8-45EE-902A-7AF3FF2CE337}"/>
            </a:ext>
          </a:extLst>
        </xdr:cNvPr>
        <xdr:cNvCxnSpPr/>
      </xdr:nvCxnSpPr>
      <xdr:spPr>
        <a:xfrm flipV="1">
          <a:off x="20434300" y="10515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29210</xdr:rowOff>
    </xdr:from>
    <xdr:to>
      <xdr:col>102</xdr:col>
      <xdr:colOff>165100</xdr:colOff>
      <xdr:row>61</xdr:row>
      <xdr:rowOff>130810</xdr:rowOff>
    </xdr:to>
    <xdr:sp macro="" textlink="">
      <xdr:nvSpPr>
        <xdr:cNvPr id="514" name="楕円 513">
          <a:extLst>
            <a:ext uri="{FF2B5EF4-FFF2-40B4-BE49-F238E27FC236}">
              <a16:creationId xmlns:a16="http://schemas.microsoft.com/office/drawing/2014/main" id="{FBA5A0FA-E4F8-478F-891F-CF6FCD096CEB}"/>
            </a:ext>
          </a:extLst>
        </xdr:cNvPr>
        <xdr:cNvSpPr/>
      </xdr:nvSpPr>
      <xdr:spPr>
        <a:xfrm>
          <a:off x="19494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80010</xdr:rowOff>
    </xdr:from>
    <xdr:to>
      <xdr:col>107</xdr:col>
      <xdr:colOff>50800</xdr:colOff>
      <xdr:row>61</xdr:row>
      <xdr:rowOff>80010</xdr:rowOff>
    </xdr:to>
    <xdr:cxnSp macro="">
      <xdr:nvCxnSpPr>
        <xdr:cNvPr id="515" name="直線コネクタ 514">
          <a:extLst>
            <a:ext uri="{FF2B5EF4-FFF2-40B4-BE49-F238E27FC236}">
              <a16:creationId xmlns:a16="http://schemas.microsoft.com/office/drawing/2014/main" id="{54B77D06-190A-4111-9549-967DF3696BA5}"/>
            </a:ext>
          </a:extLst>
        </xdr:cNvPr>
        <xdr:cNvCxnSpPr/>
      </xdr:nvCxnSpPr>
      <xdr:spPr>
        <a:xfrm>
          <a:off x="19545300" y="1053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29210</xdr:rowOff>
    </xdr:from>
    <xdr:to>
      <xdr:col>98</xdr:col>
      <xdr:colOff>38100</xdr:colOff>
      <xdr:row>61</xdr:row>
      <xdr:rowOff>130810</xdr:rowOff>
    </xdr:to>
    <xdr:sp macro="" textlink="">
      <xdr:nvSpPr>
        <xdr:cNvPr id="516" name="楕円 515">
          <a:extLst>
            <a:ext uri="{FF2B5EF4-FFF2-40B4-BE49-F238E27FC236}">
              <a16:creationId xmlns:a16="http://schemas.microsoft.com/office/drawing/2014/main" id="{D77EE53F-F0B9-45A6-9138-143FBDAAFF3C}"/>
            </a:ext>
          </a:extLst>
        </xdr:cNvPr>
        <xdr:cNvSpPr/>
      </xdr:nvSpPr>
      <xdr:spPr>
        <a:xfrm>
          <a:off x="18605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80010</xdr:rowOff>
    </xdr:from>
    <xdr:to>
      <xdr:col>102</xdr:col>
      <xdr:colOff>114300</xdr:colOff>
      <xdr:row>61</xdr:row>
      <xdr:rowOff>80010</xdr:rowOff>
    </xdr:to>
    <xdr:cxnSp macro="">
      <xdr:nvCxnSpPr>
        <xdr:cNvPr id="517" name="直線コネクタ 516">
          <a:extLst>
            <a:ext uri="{FF2B5EF4-FFF2-40B4-BE49-F238E27FC236}">
              <a16:creationId xmlns:a16="http://schemas.microsoft.com/office/drawing/2014/main" id="{85C2089E-1F0D-4B85-907F-536259F98AB2}"/>
            </a:ext>
          </a:extLst>
        </xdr:cNvPr>
        <xdr:cNvCxnSpPr/>
      </xdr:nvCxnSpPr>
      <xdr:spPr>
        <a:xfrm>
          <a:off x="18656300" y="1053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518" name="n_1aveValue【保健センター・保健所】&#10;一人当たり面積">
          <a:extLst>
            <a:ext uri="{FF2B5EF4-FFF2-40B4-BE49-F238E27FC236}">
              <a16:creationId xmlns:a16="http://schemas.microsoft.com/office/drawing/2014/main" id="{1715EFB8-FE4B-4809-B1E7-0B94FF283665}"/>
            </a:ext>
          </a:extLst>
        </xdr:cNvPr>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19067</xdr:rowOff>
    </xdr:from>
    <xdr:ext cx="469744" cy="259045"/>
    <xdr:sp macro="" textlink="">
      <xdr:nvSpPr>
        <xdr:cNvPr id="519" name="n_2aveValue【保健センター・保健所】&#10;一人当たり面積">
          <a:extLst>
            <a:ext uri="{FF2B5EF4-FFF2-40B4-BE49-F238E27FC236}">
              <a16:creationId xmlns:a16="http://schemas.microsoft.com/office/drawing/2014/main" id="{6B0D345E-758B-4203-AF37-5D7AF8FD36D4}"/>
            </a:ext>
          </a:extLst>
        </xdr:cNvPr>
        <xdr:cNvSpPr txBox="1"/>
      </xdr:nvSpPr>
      <xdr:spPr>
        <a:xfrm>
          <a:off x="20199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520" name="n_3aveValue【保健センター・保健所】&#10;一人当たり面積">
          <a:extLst>
            <a:ext uri="{FF2B5EF4-FFF2-40B4-BE49-F238E27FC236}">
              <a16:creationId xmlns:a16="http://schemas.microsoft.com/office/drawing/2014/main" id="{6E605C55-4291-498E-859A-BEA664B1FD4A}"/>
            </a:ext>
          </a:extLst>
        </xdr:cNvPr>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521" name="n_4aveValue【保健センター・保健所】&#10;一人当たり面積">
          <a:extLst>
            <a:ext uri="{FF2B5EF4-FFF2-40B4-BE49-F238E27FC236}">
              <a16:creationId xmlns:a16="http://schemas.microsoft.com/office/drawing/2014/main" id="{2CF3C5BF-C23C-4DCD-B5B8-98F951E43F3C}"/>
            </a:ext>
          </a:extLst>
        </xdr:cNvPr>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124477</xdr:rowOff>
    </xdr:from>
    <xdr:ext cx="469744" cy="259045"/>
    <xdr:sp macro="" textlink="">
      <xdr:nvSpPr>
        <xdr:cNvPr id="522" name="n_1mainValue【保健センター・保健所】&#10;一人当たり面積">
          <a:extLst>
            <a:ext uri="{FF2B5EF4-FFF2-40B4-BE49-F238E27FC236}">
              <a16:creationId xmlns:a16="http://schemas.microsoft.com/office/drawing/2014/main" id="{FE0A0FC6-0D33-46C9-896F-BAB32B8E7FEE}"/>
            </a:ext>
          </a:extLst>
        </xdr:cNvPr>
        <xdr:cNvSpPr txBox="1"/>
      </xdr:nvSpPr>
      <xdr:spPr>
        <a:xfrm>
          <a:off x="210757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147337</xdr:rowOff>
    </xdr:from>
    <xdr:ext cx="469744" cy="259045"/>
    <xdr:sp macro="" textlink="">
      <xdr:nvSpPr>
        <xdr:cNvPr id="523" name="n_2mainValue【保健センター・保健所】&#10;一人当たり面積">
          <a:extLst>
            <a:ext uri="{FF2B5EF4-FFF2-40B4-BE49-F238E27FC236}">
              <a16:creationId xmlns:a16="http://schemas.microsoft.com/office/drawing/2014/main" id="{31C8712D-1F75-45FD-B1FB-83579AEF88F3}"/>
            </a:ext>
          </a:extLst>
        </xdr:cNvPr>
        <xdr:cNvSpPr txBox="1"/>
      </xdr:nvSpPr>
      <xdr:spPr>
        <a:xfrm>
          <a:off x="20199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147337</xdr:rowOff>
    </xdr:from>
    <xdr:ext cx="469744" cy="259045"/>
    <xdr:sp macro="" textlink="">
      <xdr:nvSpPr>
        <xdr:cNvPr id="524" name="n_3mainValue【保健センター・保健所】&#10;一人当たり面積">
          <a:extLst>
            <a:ext uri="{FF2B5EF4-FFF2-40B4-BE49-F238E27FC236}">
              <a16:creationId xmlns:a16="http://schemas.microsoft.com/office/drawing/2014/main" id="{BA3E2632-30A1-4CB5-A8BC-4D68646AD8A6}"/>
            </a:ext>
          </a:extLst>
        </xdr:cNvPr>
        <xdr:cNvSpPr txBox="1"/>
      </xdr:nvSpPr>
      <xdr:spPr>
        <a:xfrm>
          <a:off x="19310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147337</xdr:rowOff>
    </xdr:from>
    <xdr:ext cx="469744" cy="259045"/>
    <xdr:sp macro="" textlink="">
      <xdr:nvSpPr>
        <xdr:cNvPr id="525" name="n_4mainValue【保健センター・保健所】&#10;一人当たり面積">
          <a:extLst>
            <a:ext uri="{FF2B5EF4-FFF2-40B4-BE49-F238E27FC236}">
              <a16:creationId xmlns:a16="http://schemas.microsoft.com/office/drawing/2014/main" id="{9BA433E7-CC0F-481B-B4F1-91270D3DA26A}"/>
            </a:ext>
          </a:extLst>
        </xdr:cNvPr>
        <xdr:cNvSpPr txBox="1"/>
      </xdr:nvSpPr>
      <xdr:spPr>
        <a:xfrm>
          <a:off x="18421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55EC61B0-D170-421F-AA1D-E33900E76EC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5B13FD33-AE77-4094-A7AC-A070B0C8810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4A62ADD0-E796-4742-86F4-941DCBA7EBD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0B79BDCE-85B9-482A-9F03-441FBE7EF27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9DDFB142-9C05-4C66-899C-D251C0F727B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ABCB7AE1-6983-45A0-AE94-CED6C22CCDD3}"/>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E1EDCC46-2E93-4502-B1F8-F912A3081E5E}"/>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6F70CAEC-29BC-47A4-88C1-336435947F0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E3DE06F5-2270-44AE-855B-908F77CA2A8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F92FC574-20DB-4B05-9328-2FD5FBFCB68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7B7DD827-2756-4F3F-9C19-BE8AACC38C7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3B8C41FC-06D0-4472-908B-D928BB93790C}"/>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02C22F05-F674-4108-B84D-3F4925676E9E}"/>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18CDC935-27B0-400B-80BC-02E1611F21B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123C0522-4349-467F-B575-D1481809DD23}"/>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2A0EBAC2-DE08-4CD3-B17F-B34C396F3CE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59C6DFE1-81C9-4973-93F5-4A1AE56F1F4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8CB354CB-6BC1-429A-9AAB-066454F4641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BFAB4C3A-5EA3-4445-BF3F-71B3A852EB7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5C562AFA-3053-4EA9-AE0D-6EBD3563392B}"/>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2540BD74-49D0-4A69-B5DF-2630401F61C9}"/>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B9709D54-D2D7-46A6-98EA-8C2D3CD4264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94B9741C-969A-43A9-9683-71C7B8751DBA}"/>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消防施設】&#10;有形固定資産減価償却率グラフ枠">
          <a:extLst>
            <a:ext uri="{FF2B5EF4-FFF2-40B4-BE49-F238E27FC236}">
              <a16:creationId xmlns:a16="http://schemas.microsoft.com/office/drawing/2014/main" id="{85AF63B7-D0FF-4173-A7AD-B2ED800254A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550" name="直線コネクタ 549">
          <a:extLst>
            <a:ext uri="{FF2B5EF4-FFF2-40B4-BE49-F238E27FC236}">
              <a16:creationId xmlns:a16="http://schemas.microsoft.com/office/drawing/2014/main" id="{F593F571-A8BA-4C9C-8C06-5E3EE47D8437}"/>
            </a:ext>
          </a:extLst>
        </xdr:cNvPr>
        <xdr:cNvCxnSpPr/>
      </xdr:nvCxnSpPr>
      <xdr:spPr>
        <a:xfrm flipV="1">
          <a:off x="16318864" y="13495020"/>
          <a:ext cx="0" cy="113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551" name="【消防施設】&#10;有形固定資産減価償却率最小値テキスト">
          <a:extLst>
            <a:ext uri="{FF2B5EF4-FFF2-40B4-BE49-F238E27FC236}">
              <a16:creationId xmlns:a16="http://schemas.microsoft.com/office/drawing/2014/main" id="{13BE222B-3564-4ADC-AEEF-A5B67FBFC70D}"/>
            </a:ext>
          </a:extLst>
        </xdr:cNvPr>
        <xdr:cNvSpPr txBox="1"/>
      </xdr:nvSpPr>
      <xdr:spPr>
        <a:xfrm>
          <a:off x="16357600" y="1463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552" name="直線コネクタ 551">
          <a:extLst>
            <a:ext uri="{FF2B5EF4-FFF2-40B4-BE49-F238E27FC236}">
              <a16:creationId xmlns:a16="http://schemas.microsoft.com/office/drawing/2014/main" id="{1F1270E4-5F2C-46BC-8A72-7A38B6899542}"/>
            </a:ext>
          </a:extLst>
        </xdr:cNvPr>
        <xdr:cNvCxnSpPr/>
      </xdr:nvCxnSpPr>
      <xdr:spPr>
        <a:xfrm>
          <a:off x="16230600" y="1463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553" name="【消防施設】&#10;有形固定資産減価償却率最大値テキスト">
          <a:extLst>
            <a:ext uri="{FF2B5EF4-FFF2-40B4-BE49-F238E27FC236}">
              <a16:creationId xmlns:a16="http://schemas.microsoft.com/office/drawing/2014/main" id="{7F16DFFA-CC2B-474A-9036-52608CC81AC6}"/>
            </a:ext>
          </a:extLst>
        </xdr:cNvPr>
        <xdr:cNvSpPr txBox="1"/>
      </xdr:nvSpPr>
      <xdr:spPr>
        <a:xfrm>
          <a:off x="16357600"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554" name="直線コネクタ 553">
          <a:extLst>
            <a:ext uri="{FF2B5EF4-FFF2-40B4-BE49-F238E27FC236}">
              <a16:creationId xmlns:a16="http://schemas.microsoft.com/office/drawing/2014/main" id="{D2C99E1C-0DB4-4DA8-B7E3-2D07EAAE258D}"/>
            </a:ext>
          </a:extLst>
        </xdr:cNvPr>
        <xdr:cNvCxnSpPr/>
      </xdr:nvCxnSpPr>
      <xdr:spPr>
        <a:xfrm>
          <a:off x="16230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555" name="【消防施設】&#10;有形固定資産減価償却率平均値テキスト">
          <a:extLst>
            <a:ext uri="{FF2B5EF4-FFF2-40B4-BE49-F238E27FC236}">
              <a16:creationId xmlns:a16="http://schemas.microsoft.com/office/drawing/2014/main" id="{DADB4B01-10F4-4401-BDB8-D5F1FB893D54}"/>
            </a:ext>
          </a:extLst>
        </xdr:cNvPr>
        <xdr:cNvSpPr txBox="1"/>
      </xdr:nvSpPr>
      <xdr:spPr>
        <a:xfrm>
          <a:off x="163576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556" name="フローチャート: 判断 555">
          <a:extLst>
            <a:ext uri="{FF2B5EF4-FFF2-40B4-BE49-F238E27FC236}">
              <a16:creationId xmlns:a16="http://schemas.microsoft.com/office/drawing/2014/main" id="{C685B849-8F5D-4571-961A-E82F3A6F0823}"/>
            </a:ext>
          </a:extLst>
        </xdr:cNvPr>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557" name="フローチャート: 判断 556">
          <a:extLst>
            <a:ext uri="{FF2B5EF4-FFF2-40B4-BE49-F238E27FC236}">
              <a16:creationId xmlns:a16="http://schemas.microsoft.com/office/drawing/2014/main" id="{4EBA441D-6A88-4531-89EB-2496F55DE1FF}"/>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558" name="フローチャート: 判断 557">
          <a:extLst>
            <a:ext uri="{FF2B5EF4-FFF2-40B4-BE49-F238E27FC236}">
              <a16:creationId xmlns:a16="http://schemas.microsoft.com/office/drawing/2014/main" id="{82DCE4B4-B835-4D08-9142-BD47FBD346AE}"/>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105411</xdr:rowOff>
    </xdr:from>
    <xdr:to>
      <xdr:col>72</xdr:col>
      <xdr:colOff>38100</xdr:colOff>
      <xdr:row>82</xdr:row>
      <xdr:rowOff>35561</xdr:rowOff>
    </xdr:to>
    <xdr:sp macro="" textlink="">
      <xdr:nvSpPr>
        <xdr:cNvPr id="559" name="フローチャート: 判断 558">
          <a:extLst>
            <a:ext uri="{FF2B5EF4-FFF2-40B4-BE49-F238E27FC236}">
              <a16:creationId xmlns:a16="http://schemas.microsoft.com/office/drawing/2014/main" id="{9310147E-0142-4991-8289-FAF5A9D7CB1D}"/>
            </a:ext>
          </a:extLst>
        </xdr:cNvPr>
        <xdr:cNvSpPr/>
      </xdr:nvSpPr>
      <xdr:spPr>
        <a:xfrm>
          <a:off x="13652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114936</xdr:rowOff>
    </xdr:from>
    <xdr:to>
      <xdr:col>67</xdr:col>
      <xdr:colOff>101600</xdr:colOff>
      <xdr:row>82</xdr:row>
      <xdr:rowOff>45086</xdr:rowOff>
    </xdr:to>
    <xdr:sp macro="" textlink="">
      <xdr:nvSpPr>
        <xdr:cNvPr id="560" name="フローチャート: 判断 559">
          <a:extLst>
            <a:ext uri="{FF2B5EF4-FFF2-40B4-BE49-F238E27FC236}">
              <a16:creationId xmlns:a16="http://schemas.microsoft.com/office/drawing/2014/main" id="{CE8ED771-24FD-40B9-B5A4-F98C8C828167}"/>
            </a:ext>
          </a:extLst>
        </xdr:cNvPr>
        <xdr:cNvSpPr/>
      </xdr:nvSpPr>
      <xdr:spPr>
        <a:xfrm>
          <a:off x="12763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4ED6943F-A84B-4791-9F57-A439F572972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F0D91AAE-1350-462F-A878-0BF57E2AC4B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95B80CB-34B0-42D2-A048-3228AD62BB7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C32F1327-399F-43CE-97BA-82F401F7FC9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5690C129-08D8-4F6A-A6BA-9661A891441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29211</xdr:rowOff>
    </xdr:from>
    <xdr:to>
      <xdr:col>85</xdr:col>
      <xdr:colOff>177800</xdr:colOff>
      <xdr:row>80</xdr:row>
      <xdr:rowOff>130811</xdr:rowOff>
    </xdr:to>
    <xdr:sp macro="" textlink="">
      <xdr:nvSpPr>
        <xdr:cNvPr id="566" name="楕円 565">
          <a:extLst>
            <a:ext uri="{FF2B5EF4-FFF2-40B4-BE49-F238E27FC236}">
              <a16:creationId xmlns:a16="http://schemas.microsoft.com/office/drawing/2014/main" id="{8EB879EF-639F-486B-98BF-A451B2E3DE5D}"/>
            </a:ext>
          </a:extLst>
        </xdr:cNvPr>
        <xdr:cNvSpPr/>
      </xdr:nvSpPr>
      <xdr:spPr>
        <a:xfrm>
          <a:off x="16268700" y="1374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52088</xdr:rowOff>
    </xdr:from>
    <xdr:ext cx="405111" cy="259045"/>
    <xdr:sp macro="" textlink="">
      <xdr:nvSpPr>
        <xdr:cNvPr id="567" name="【消防施設】&#10;有形固定資産減価償却率該当値テキスト">
          <a:extLst>
            <a:ext uri="{FF2B5EF4-FFF2-40B4-BE49-F238E27FC236}">
              <a16:creationId xmlns:a16="http://schemas.microsoft.com/office/drawing/2014/main" id="{FA84E939-2E65-47E6-BFFA-959AB3C542AC}"/>
            </a:ext>
          </a:extLst>
        </xdr:cNvPr>
        <xdr:cNvSpPr txBox="1"/>
      </xdr:nvSpPr>
      <xdr:spPr>
        <a:xfrm>
          <a:off x="16357600" y="1359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168275</xdr:rowOff>
    </xdr:from>
    <xdr:to>
      <xdr:col>81</xdr:col>
      <xdr:colOff>101600</xdr:colOff>
      <xdr:row>80</xdr:row>
      <xdr:rowOff>98425</xdr:rowOff>
    </xdr:to>
    <xdr:sp macro="" textlink="">
      <xdr:nvSpPr>
        <xdr:cNvPr id="568" name="楕円 567">
          <a:extLst>
            <a:ext uri="{FF2B5EF4-FFF2-40B4-BE49-F238E27FC236}">
              <a16:creationId xmlns:a16="http://schemas.microsoft.com/office/drawing/2014/main" id="{3872DFAB-6B97-4662-B275-2619E645302D}"/>
            </a:ext>
          </a:extLst>
        </xdr:cNvPr>
        <xdr:cNvSpPr/>
      </xdr:nvSpPr>
      <xdr:spPr>
        <a:xfrm>
          <a:off x="15430500" y="1371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47625</xdr:rowOff>
    </xdr:from>
    <xdr:to>
      <xdr:col>85</xdr:col>
      <xdr:colOff>127000</xdr:colOff>
      <xdr:row>80</xdr:row>
      <xdr:rowOff>80011</xdr:rowOff>
    </xdr:to>
    <xdr:cxnSp macro="">
      <xdr:nvCxnSpPr>
        <xdr:cNvPr id="569" name="直線コネクタ 568">
          <a:extLst>
            <a:ext uri="{FF2B5EF4-FFF2-40B4-BE49-F238E27FC236}">
              <a16:creationId xmlns:a16="http://schemas.microsoft.com/office/drawing/2014/main" id="{7D74B5DB-2581-4C83-8C31-7469985ECCB8}"/>
            </a:ext>
          </a:extLst>
        </xdr:cNvPr>
        <xdr:cNvCxnSpPr/>
      </xdr:nvCxnSpPr>
      <xdr:spPr>
        <a:xfrm>
          <a:off x="15481300" y="13763625"/>
          <a:ext cx="8382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128270</xdr:rowOff>
    </xdr:from>
    <xdr:to>
      <xdr:col>76</xdr:col>
      <xdr:colOff>165100</xdr:colOff>
      <xdr:row>80</xdr:row>
      <xdr:rowOff>58420</xdr:rowOff>
    </xdr:to>
    <xdr:sp macro="" textlink="">
      <xdr:nvSpPr>
        <xdr:cNvPr id="570" name="楕円 569">
          <a:extLst>
            <a:ext uri="{FF2B5EF4-FFF2-40B4-BE49-F238E27FC236}">
              <a16:creationId xmlns:a16="http://schemas.microsoft.com/office/drawing/2014/main" id="{424405F1-8E52-49C6-BC8A-ACEF0294CE30}"/>
            </a:ext>
          </a:extLst>
        </xdr:cNvPr>
        <xdr:cNvSpPr/>
      </xdr:nvSpPr>
      <xdr:spPr>
        <a:xfrm>
          <a:off x="14541500" y="136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7620</xdr:rowOff>
    </xdr:from>
    <xdr:to>
      <xdr:col>81</xdr:col>
      <xdr:colOff>50800</xdr:colOff>
      <xdr:row>80</xdr:row>
      <xdr:rowOff>47625</xdr:rowOff>
    </xdr:to>
    <xdr:cxnSp macro="">
      <xdr:nvCxnSpPr>
        <xdr:cNvPr id="571" name="直線コネクタ 570">
          <a:extLst>
            <a:ext uri="{FF2B5EF4-FFF2-40B4-BE49-F238E27FC236}">
              <a16:creationId xmlns:a16="http://schemas.microsoft.com/office/drawing/2014/main" id="{F004B33E-A869-486C-BE1A-552DD933FC4C}"/>
            </a:ext>
          </a:extLst>
        </xdr:cNvPr>
        <xdr:cNvCxnSpPr/>
      </xdr:nvCxnSpPr>
      <xdr:spPr>
        <a:xfrm>
          <a:off x="14592300" y="1372362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90170</xdr:rowOff>
    </xdr:from>
    <xdr:to>
      <xdr:col>72</xdr:col>
      <xdr:colOff>38100</xdr:colOff>
      <xdr:row>80</xdr:row>
      <xdr:rowOff>20320</xdr:rowOff>
    </xdr:to>
    <xdr:sp macro="" textlink="">
      <xdr:nvSpPr>
        <xdr:cNvPr id="572" name="楕円 571">
          <a:extLst>
            <a:ext uri="{FF2B5EF4-FFF2-40B4-BE49-F238E27FC236}">
              <a16:creationId xmlns:a16="http://schemas.microsoft.com/office/drawing/2014/main" id="{2D1BDF82-E6D0-41D8-AFF4-5AA8526DCFB5}"/>
            </a:ext>
          </a:extLst>
        </xdr:cNvPr>
        <xdr:cNvSpPr/>
      </xdr:nvSpPr>
      <xdr:spPr>
        <a:xfrm>
          <a:off x="13652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140970</xdr:rowOff>
    </xdr:from>
    <xdr:to>
      <xdr:col>76</xdr:col>
      <xdr:colOff>114300</xdr:colOff>
      <xdr:row>80</xdr:row>
      <xdr:rowOff>7620</xdr:rowOff>
    </xdr:to>
    <xdr:cxnSp macro="">
      <xdr:nvCxnSpPr>
        <xdr:cNvPr id="573" name="直線コネクタ 572">
          <a:extLst>
            <a:ext uri="{FF2B5EF4-FFF2-40B4-BE49-F238E27FC236}">
              <a16:creationId xmlns:a16="http://schemas.microsoft.com/office/drawing/2014/main" id="{03207614-E2D9-41BD-8769-F5ECC2E81AE5}"/>
            </a:ext>
          </a:extLst>
        </xdr:cNvPr>
        <xdr:cNvCxnSpPr/>
      </xdr:nvCxnSpPr>
      <xdr:spPr>
        <a:xfrm>
          <a:off x="13703300" y="136855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50164</xdr:rowOff>
    </xdr:from>
    <xdr:to>
      <xdr:col>67</xdr:col>
      <xdr:colOff>101600</xdr:colOff>
      <xdr:row>79</xdr:row>
      <xdr:rowOff>151764</xdr:rowOff>
    </xdr:to>
    <xdr:sp macro="" textlink="">
      <xdr:nvSpPr>
        <xdr:cNvPr id="574" name="楕円 573">
          <a:extLst>
            <a:ext uri="{FF2B5EF4-FFF2-40B4-BE49-F238E27FC236}">
              <a16:creationId xmlns:a16="http://schemas.microsoft.com/office/drawing/2014/main" id="{947F416A-4C61-4112-A945-2D683C35E04E}"/>
            </a:ext>
          </a:extLst>
        </xdr:cNvPr>
        <xdr:cNvSpPr/>
      </xdr:nvSpPr>
      <xdr:spPr>
        <a:xfrm>
          <a:off x="12763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100964</xdr:rowOff>
    </xdr:from>
    <xdr:to>
      <xdr:col>71</xdr:col>
      <xdr:colOff>177800</xdr:colOff>
      <xdr:row>79</xdr:row>
      <xdr:rowOff>140970</xdr:rowOff>
    </xdr:to>
    <xdr:cxnSp macro="">
      <xdr:nvCxnSpPr>
        <xdr:cNvPr id="575" name="直線コネクタ 574">
          <a:extLst>
            <a:ext uri="{FF2B5EF4-FFF2-40B4-BE49-F238E27FC236}">
              <a16:creationId xmlns:a16="http://schemas.microsoft.com/office/drawing/2014/main" id="{CDFA038B-F24F-4576-97FB-D7839D9E3C77}"/>
            </a:ext>
          </a:extLst>
        </xdr:cNvPr>
        <xdr:cNvCxnSpPr/>
      </xdr:nvCxnSpPr>
      <xdr:spPr>
        <a:xfrm>
          <a:off x="12814300" y="13645514"/>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576" name="n_1aveValue【消防施設】&#10;有形固定資産減価償却率">
          <a:extLst>
            <a:ext uri="{FF2B5EF4-FFF2-40B4-BE49-F238E27FC236}">
              <a16:creationId xmlns:a16="http://schemas.microsoft.com/office/drawing/2014/main" id="{BB2B951C-A59C-4BC8-ADC2-E01D71EFB7CA}"/>
            </a:ext>
          </a:extLst>
        </xdr:cNvPr>
        <xdr:cNvSpPr txBox="1"/>
      </xdr:nvSpPr>
      <xdr:spPr>
        <a:xfrm>
          <a:off x="152660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577" name="n_2aveValue【消防施設】&#10;有形固定資産減価償却率">
          <a:extLst>
            <a:ext uri="{FF2B5EF4-FFF2-40B4-BE49-F238E27FC236}">
              <a16:creationId xmlns:a16="http://schemas.microsoft.com/office/drawing/2014/main" id="{69B8CA29-0E26-47F1-B259-D6BB7262A78D}"/>
            </a:ext>
          </a:extLst>
        </xdr:cNvPr>
        <xdr:cNvSpPr txBox="1"/>
      </xdr:nvSpPr>
      <xdr:spPr>
        <a:xfrm>
          <a:off x="14389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26688</xdr:rowOff>
    </xdr:from>
    <xdr:ext cx="405111" cy="259045"/>
    <xdr:sp macro="" textlink="">
      <xdr:nvSpPr>
        <xdr:cNvPr id="578" name="n_3aveValue【消防施設】&#10;有形固定資産減価償却率">
          <a:extLst>
            <a:ext uri="{FF2B5EF4-FFF2-40B4-BE49-F238E27FC236}">
              <a16:creationId xmlns:a16="http://schemas.microsoft.com/office/drawing/2014/main" id="{2A9B0F1E-3B39-47EB-9D34-853B6483110D}"/>
            </a:ext>
          </a:extLst>
        </xdr:cNvPr>
        <xdr:cNvSpPr txBox="1"/>
      </xdr:nvSpPr>
      <xdr:spPr>
        <a:xfrm>
          <a:off x="13500744" y="1408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36213</xdr:rowOff>
    </xdr:from>
    <xdr:ext cx="405111" cy="259045"/>
    <xdr:sp macro="" textlink="">
      <xdr:nvSpPr>
        <xdr:cNvPr id="579" name="n_4aveValue【消防施設】&#10;有形固定資産減価償却率">
          <a:extLst>
            <a:ext uri="{FF2B5EF4-FFF2-40B4-BE49-F238E27FC236}">
              <a16:creationId xmlns:a16="http://schemas.microsoft.com/office/drawing/2014/main" id="{4C745A77-CAB3-4D8C-878E-9161A8AF54C1}"/>
            </a:ext>
          </a:extLst>
        </xdr:cNvPr>
        <xdr:cNvSpPr txBox="1"/>
      </xdr:nvSpPr>
      <xdr:spPr>
        <a:xfrm>
          <a:off x="12611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114952</xdr:rowOff>
    </xdr:from>
    <xdr:ext cx="405111" cy="259045"/>
    <xdr:sp macro="" textlink="">
      <xdr:nvSpPr>
        <xdr:cNvPr id="580" name="n_1mainValue【消防施設】&#10;有形固定資産減価償却率">
          <a:extLst>
            <a:ext uri="{FF2B5EF4-FFF2-40B4-BE49-F238E27FC236}">
              <a16:creationId xmlns:a16="http://schemas.microsoft.com/office/drawing/2014/main" id="{64E6F994-F9C0-43AB-BDA1-00D54C294C9E}"/>
            </a:ext>
          </a:extLst>
        </xdr:cNvPr>
        <xdr:cNvSpPr txBox="1"/>
      </xdr:nvSpPr>
      <xdr:spPr>
        <a:xfrm>
          <a:off x="15266044" y="1348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74947</xdr:rowOff>
    </xdr:from>
    <xdr:ext cx="405111" cy="259045"/>
    <xdr:sp macro="" textlink="">
      <xdr:nvSpPr>
        <xdr:cNvPr id="581" name="n_2mainValue【消防施設】&#10;有形固定資産減価償却率">
          <a:extLst>
            <a:ext uri="{FF2B5EF4-FFF2-40B4-BE49-F238E27FC236}">
              <a16:creationId xmlns:a16="http://schemas.microsoft.com/office/drawing/2014/main" id="{B0D7F695-A215-4571-8C90-0E5E84F1FF1A}"/>
            </a:ext>
          </a:extLst>
        </xdr:cNvPr>
        <xdr:cNvSpPr txBox="1"/>
      </xdr:nvSpPr>
      <xdr:spPr>
        <a:xfrm>
          <a:off x="14389744" y="1344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36847</xdr:rowOff>
    </xdr:from>
    <xdr:ext cx="405111" cy="259045"/>
    <xdr:sp macro="" textlink="">
      <xdr:nvSpPr>
        <xdr:cNvPr id="582" name="n_3mainValue【消防施設】&#10;有形固定資産減価償却率">
          <a:extLst>
            <a:ext uri="{FF2B5EF4-FFF2-40B4-BE49-F238E27FC236}">
              <a16:creationId xmlns:a16="http://schemas.microsoft.com/office/drawing/2014/main" id="{3B9BD302-B281-40C6-B2FF-8F8952C7724E}"/>
            </a:ext>
          </a:extLst>
        </xdr:cNvPr>
        <xdr:cNvSpPr txBox="1"/>
      </xdr:nvSpPr>
      <xdr:spPr>
        <a:xfrm>
          <a:off x="13500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168291</xdr:rowOff>
    </xdr:from>
    <xdr:ext cx="405111" cy="259045"/>
    <xdr:sp macro="" textlink="">
      <xdr:nvSpPr>
        <xdr:cNvPr id="583" name="n_4mainValue【消防施設】&#10;有形固定資産減価償却率">
          <a:extLst>
            <a:ext uri="{FF2B5EF4-FFF2-40B4-BE49-F238E27FC236}">
              <a16:creationId xmlns:a16="http://schemas.microsoft.com/office/drawing/2014/main" id="{27A7D6CF-F0ED-4AE2-915F-CF01647DBB57}"/>
            </a:ext>
          </a:extLst>
        </xdr:cNvPr>
        <xdr:cNvSpPr txBox="1"/>
      </xdr:nvSpPr>
      <xdr:spPr>
        <a:xfrm>
          <a:off x="126117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9D4FEE2C-9654-4AD9-89D7-1DF9AA0DB85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D4A39630-49A5-4B05-A273-8670FF7844F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2C4C87C6-C23F-48C5-9948-E9C3D94E599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DEAE8BBB-C1F9-4CF5-9C17-72F96ABD268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19E9F62F-51A3-4146-B988-51E21043CA9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E720E4E2-BAA4-4420-ABB4-16E6DD1A493A}"/>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A78A4BD9-1B77-4301-AF1F-E3972349F5B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368F0809-DD02-4F6A-A4DA-F2805D662EC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49732606-2E93-4E10-9E28-E4FCCF90A8C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B26A2736-BC99-4CDE-9FA0-6767808D477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4" name="直線コネクタ 593">
          <a:extLst>
            <a:ext uri="{FF2B5EF4-FFF2-40B4-BE49-F238E27FC236}">
              <a16:creationId xmlns:a16="http://schemas.microsoft.com/office/drawing/2014/main" id="{C8219969-7E91-44AE-8861-481ED9CE934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5" name="テキスト ボックス 594">
          <a:extLst>
            <a:ext uri="{FF2B5EF4-FFF2-40B4-BE49-F238E27FC236}">
              <a16:creationId xmlns:a16="http://schemas.microsoft.com/office/drawing/2014/main" id="{8A660364-E6AC-47C7-8776-767295734DE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6" name="直線コネクタ 595">
          <a:extLst>
            <a:ext uri="{FF2B5EF4-FFF2-40B4-BE49-F238E27FC236}">
              <a16:creationId xmlns:a16="http://schemas.microsoft.com/office/drawing/2014/main" id="{49ADD354-26BD-4F0B-ACED-39F30EADBD92}"/>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7" name="テキスト ボックス 596">
          <a:extLst>
            <a:ext uri="{FF2B5EF4-FFF2-40B4-BE49-F238E27FC236}">
              <a16:creationId xmlns:a16="http://schemas.microsoft.com/office/drawing/2014/main" id="{7B9F877E-98E5-4636-85B7-E5FFCEF90FD2}"/>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8" name="直線コネクタ 597">
          <a:extLst>
            <a:ext uri="{FF2B5EF4-FFF2-40B4-BE49-F238E27FC236}">
              <a16:creationId xmlns:a16="http://schemas.microsoft.com/office/drawing/2014/main" id="{8D45BAC2-2353-489D-9A42-858985E02931}"/>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9" name="テキスト ボックス 598">
          <a:extLst>
            <a:ext uri="{FF2B5EF4-FFF2-40B4-BE49-F238E27FC236}">
              <a16:creationId xmlns:a16="http://schemas.microsoft.com/office/drawing/2014/main" id="{8041E9DE-9AD6-4176-9B43-9AF7E9E6B5B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0" name="直線コネクタ 599">
          <a:extLst>
            <a:ext uri="{FF2B5EF4-FFF2-40B4-BE49-F238E27FC236}">
              <a16:creationId xmlns:a16="http://schemas.microsoft.com/office/drawing/2014/main" id="{CF7AE742-4E67-48DD-A45F-E7E768CABE0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1" name="テキスト ボックス 600">
          <a:extLst>
            <a:ext uri="{FF2B5EF4-FFF2-40B4-BE49-F238E27FC236}">
              <a16:creationId xmlns:a16="http://schemas.microsoft.com/office/drawing/2014/main" id="{66415A37-4FD2-4AB7-9FB3-CBEC17D4BA7F}"/>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2" name="直線コネクタ 601">
          <a:extLst>
            <a:ext uri="{FF2B5EF4-FFF2-40B4-BE49-F238E27FC236}">
              <a16:creationId xmlns:a16="http://schemas.microsoft.com/office/drawing/2014/main" id="{B4CDD00A-2FAD-44A0-A40D-3D86C3BCCAF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3" name="テキスト ボックス 602">
          <a:extLst>
            <a:ext uri="{FF2B5EF4-FFF2-40B4-BE49-F238E27FC236}">
              <a16:creationId xmlns:a16="http://schemas.microsoft.com/office/drawing/2014/main" id="{146B4269-138A-4B37-9C0F-2F7E390F3AA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4" name="直線コネクタ 603">
          <a:extLst>
            <a:ext uri="{FF2B5EF4-FFF2-40B4-BE49-F238E27FC236}">
              <a16:creationId xmlns:a16="http://schemas.microsoft.com/office/drawing/2014/main" id="{455CA49B-CFFD-4796-96AB-486F2B20FC0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5" name="テキスト ボックス 604">
          <a:extLst>
            <a:ext uri="{FF2B5EF4-FFF2-40B4-BE49-F238E27FC236}">
              <a16:creationId xmlns:a16="http://schemas.microsoft.com/office/drawing/2014/main" id="{2690D09D-ACC5-4BBC-92EB-5E5B479F432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6" name="【消防施設】&#10;一人当たり面積グラフ枠">
          <a:extLst>
            <a:ext uri="{FF2B5EF4-FFF2-40B4-BE49-F238E27FC236}">
              <a16:creationId xmlns:a16="http://schemas.microsoft.com/office/drawing/2014/main" id="{70CCAA0B-FAE4-40FE-955C-48F61F02698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607" name="直線コネクタ 606">
          <a:extLst>
            <a:ext uri="{FF2B5EF4-FFF2-40B4-BE49-F238E27FC236}">
              <a16:creationId xmlns:a16="http://schemas.microsoft.com/office/drawing/2014/main" id="{E6A2D2B3-4F3A-46F1-A69D-008FD8E26180}"/>
            </a:ext>
          </a:extLst>
        </xdr:cNvPr>
        <xdr:cNvCxnSpPr/>
      </xdr:nvCxnSpPr>
      <xdr:spPr>
        <a:xfrm flipV="1">
          <a:off x="22160864"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608" name="【消防施設】&#10;一人当たり面積最小値テキスト">
          <a:extLst>
            <a:ext uri="{FF2B5EF4-FFF2-40B4-BE49-F238E27FC236}">
              <a16:creationId xmlns:a16="http://schemas.microsoft.com/office/drawing/2014/main" id="{C040B0AD-4ED5-43A4-8604-60716F6FF2F2}"/>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609" name="直線コネクタ 608">
          <a:extLst>
            <a:ext uri="{FF2B5EF4-FFF2-40B4-BE49-F238E27FC236}">
              <a16:creationId xmlns:a16="http://schemas.microsoft.com/office/drawing/2014/main" id="{9E155219-9ACC-4E9B-8FE2-A9D11E96747F}"/>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610" name="【消防施設】&#10;一人当たり面積最大値テキスト">
          <a:extLst>
            <a:ext uri="{FF2B5EF4-FFF2-40B4-BE49-F238E27FC236}">
              <a16:creationId xmlns:a16="http://schemas.microsoft.com/office/drawing/2014/main" id="{1BE1BD1E-39C4-48F7-98F8-AEF3C5047FF0}"/>
            </a:ext>
          </a:extLst>
        </xdr:cNvPr>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611" name="直線コネクタ 610">
          <a:extLst>
            <a:ext uri="{FF2B5EF4-FFF2-40B4-BE49-F238E27FC236}">
              <a16:creationId xmlns:a16="http://schemas.microsoft.com/office/drawing/2014/main" id="{D18FE97B-89F8-4ED2-9EEF-B90A57E3FCB0}"/>
            </a:ext>
          </a:extLst>
        </xdr:cNvPr>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2" name="【消防施設】&#10;一人当たり面積平均値テキスト">
          <a:extLst>
            <a:ext uri="{FF2B5EF4-FFF2-40B4-BE49-F238E27FC236}">
              <a16:creationId xmlns:a16="http://schemas.microsoft.com/office/drawing/2014/main" id="{A3A81DAE-9A5C-42D1-95CD-EE9753846F3E}"/>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3" name="フローチャート: 判断 612">
          <a:extLst>
            <a:ext uri="{FF2B5EF4-FFF2-40B4-BE49-F238E27FC236}">
              <a16:creationId xmlns:a16="http://schemas.microsoft.com/office/drawing/2014/main" id="{B89B8AFC-B56F-44A3-BE29-AAA9DFDBF6B8}"/>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614" name="フローチャート: 判断 613">
          <a:extLst>
            <a:ext uri="{FF2B5EF4-FFF2-40B4-BE49-F238E27FC236}">
              <a16:creationId xmlns:a16="http://schemas.microsoft.com/office/drawing/2014/main" id="{C5A77593-B1B9-475F-AE17-F704367E3346}"/>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615" name="フローチャート: 判断 614">
          <a:extLst>
            <a:ext uri="{FF2B5EF4-FFF2-40B4-BE49-F238E27FC236}">
              <a16:creationId xmlns:a16="http://schemas.microsoft.com/office/drawing/2014/main" id="{6BCA8D2B-0956-4F9F-93FC-759E96095A71}"/>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6" name="フローチャート: 判断 615">
          <a:extLst>
            <a:ext uri="{FF2B5EF4-FFF2-40B4-BE49-F238E27FC236}">
              <a16:creationId xmlns:a16="http://schemas.microsoft.com/office/drawing/2014/main" id="{24FF5F51-72E5-47C9-9890-9852FF486E1D}"/>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57150</xdr:rowOff>
    </xdr:from>
    <xdr:to>
      <xdr:col>98</xdr:col>
      <xdr:colOff>38100</xdr:colOff>
      <xdr:row>83</xdr:row>
      <xdr:rowOff>158750</xdr:rowOff>
    </xdr:to>
    <xdr:sp macro="" textlink="">
      <xdr:nvSpPr>
        <xdr:cNvPr id="617" name="フローチャート: 判断 616">
          <a:extLst>
            <a:ext uri="{FF2B5EF4-FFF2-40B4-BE49-F238E27FC236}">
              <a16:creationId xmlns:a16="http://schemas.microsoft.com/office/drawing/2014/main" id="{FC34C20D-37A6-4285-9BCB-45EDB4CFCEA8}"/>
            </a:ext>
          </a:extLst>
        </xdr:cNvPr>
        <xdr:cNvSpPr/>
      </xdr:nvSpPr>
      <xdr:spPr>
        <a:xfrm>
          <a:off x="18605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4D0D598A-EFC3-4E09-BEF6-241A709E082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26D39FC3-B4D5-4735-B9E3-139ADD49326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75197418-2019-4D5D-891B-F4D4C1173FE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7A924678-B634-4D5E-BC1B-805F347A2DA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CC8AB61E-06C5-4BC5-BAA6-0BE4CFD1AC7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146050</xdr:rowOff>
    </xdr:from>
    <xdr:to>
      <xdr:col>116</xdr:col>
      <xdr:colOff>114300</xdr:colOff>
      <xdr:row>84</xdr:row>
      <xdr:rowOff>76200</xdr:rowOff>
    </xdr:to>
    <xdr:sp macro="" textlink="">
      <xdr:nvSpPr>
        <xdr:cNvPr id="623" name="楕円 622">
          <a:extLst>
            <a:ext uri="{FF2B5EF4-FFF2-40B4-BE49-F238E27FC236}">
              <a16:creationId xmlns:a16="http://schemas.microsoft.com/office/drawing/2014/main" id="{14AD1C1E-2E89-478B-916B-E85136770E83}"/>
            </a:ext>
          </a:extLst>
        </xdr:cNvPr>
        <xdr:cNvSpPr/>
      </xdr:nvSpPr>
      <xdr:spPr>
        <a:xfrm>
          <a:off x="22110700" y="1437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124477</xdr:rowOff>
    </xdr:from>
    <xdr:ext cx="469744" cy="259045"/>
    <xdr:sp macro="" textlink="">
      <xdr:nvSpPr>
        <xdr:cNvPr id="624" name="【消防施設】&#10;一人当たり面積該当値テキスト">
          <a:extLst>
            <a:ext uri="{FF2B5EF4-FFF2-40B4-BE49-F238E27FC236}">
              <a16:creationId xmlns:a16="http://schemas.microsoft.com/office/drawing/2014/main" id="{302CD9BE-DF95-41BA-9974-47DAE514BE88}"/>
            </a:ext>
          </a:extLst>
        </xdr:cNvPr>
        <xdr:cNvSpPr txBox="1"/>
      </xdr:nvSpPr>
      <xdr:spPr>
        <a:xfrm>
          <a:off x="22199600"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625" name="楕円 624">
          <a:extLst>
            <a:ext uri="{FF2B5EF4-FFF2-40B4-BE49-F238E27FC236}">
              <a16:creationId xmlns:a16="http://schemas.microsoft.com/office/drawing/2014/main" id="{11D78E2E-291D-4EAE-9627-93B9CFB6C024}"/>
            </a:ext>
          </a:extLst>
        </xdr:cNvPr>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25400</xdr:rowOff>
    </xdr:from>
    <xdr:to>
      <xdr:col>116</xdr:col>
      <xdr:colOff>63500</xdr:colOff>
      <xdr:row>84</xdr:row>
      <xdr:rowOff>38100</xdr:rowOff>
    </xdr:to>
    <xdr:cxnSp macro="">
      <xdr:nvCxnSpPr>
        <xdr:cNvPr id="626" name="直線コネクタ 625">
          <a:extLst>
            <a:ext uri="{FF2B5EF4-FFF2-40B4-BE49-F238E27FC236}">
              <a16:creationId xmlns:a16="http://schemas.microsoft.com/office/drawing/2014/main" id="{992351EA-5523-4587-A438-B8F3C39C4461}"/>
            </a:ext>
          </a:extLst>
        </xdr:cNvPr>
        <xdr:cNvCxnSpPr/>
      </xdr:nvCxnSpPr>
      <xdr:spPr>
        <a:xfrm flipV="1">
          <a:off x="21323300" y="144272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627" name="楕円 626">
          <a:extLst>
            <a:ext uri="{FF2B5EF4-FFF2-40B4-BE49-F238E27FC236}">
              <a16:creationId xmlns:a16="http://schemas.microsoft.com/office/drawing/2014/main" id="{6E238100-87A4-45FF-ABC4-CEB3B8EAE8DC}"/>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628" name="直線コネクタ 627">
          <a:extLst>
            <a:ext uri="{FF2B5EF4-FFF2-40B4-BE49-F238E27FC236}">
              <a16:creationId xmlns:a16="http://schemas.microsoft.com/office/drawing/2014/main" id="{9BD8F2B5-F82D-4554-8727-F002676735F2}"/>
            </a:ext>
          </a:extLst>
        </xdr:cNvPr>
        <xdr:cNvCxnSpPr/>
      </xdr:nvCxnSpPr>
      <xdr:spPr>
        <a:xfrm>
          <a:off x="20434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9" name="楕円 628">
          <a:extLst>
            <a:ext uri="{FF2B5EF4-FFF2-40B4-BE49-F238E27FC236}">
              <a16:creationId xmlns:a16="http://schemas.microsoft.com/office/drawing/2014/main" id="{41F44853-1ED8-44F5-976E-E141B3EFB0D4}"/>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630" name="直線コネクタ 629">
          <a:extLst>
            <a:ext uri="{FF2B5EF4-FFF2-40B4-BE49-F238E27FC236}">
              <a16:creationId xmlns:a16="http://schemas.microsoft.com/office/drawing/2014/main" id="{3FAB19DC-D3F1-49C9-9A53-3A94D7957EE5}"/>
            </a:ext>
          </a:extLst>
        </xdr:cNvPr>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1" name="楕円 630">
          <a:extLst>
            <a:ext uri="{FF2B5EF4-FFF2-40B4-BE49-F238E27FC236}">
              <a16:creationId xmlns:a16="http://schemas.microsoft.com/office/drawing/2014/main" id="{B87206C3-73A0-491C-9CF7-A0BF42109ECD}"/>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2" name="直線コネクタ 631">
          <a:extLst>
            <a:ext uri="{FF2B5EF4-FFF2-40B4-BE49-F238E27FC236}">
              <a16:creationId xmlns:a16="http://schemas.microsoft.com/office/drawing/2014/main" id="{604922E6-56D1-4912-B473-F9B808654BE6}"/>
            </a:ext>
          </a:extLst>
        </xdr:cNvPr>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633" name="n_1aveValue【消防施設】&#10;一人当たり面積">
          <a:extLst>
            <a:ext uri="{FF2B5EF4-FFF2-40B4-BE49-F238E27FC236}">
              <a16:creationId xmlns:a16="http://schemas.microsoft.com/office/drawing/2014/main" id="{D1C20B2E-B40D-45D4-BC65-32FFE6A09473}"/>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634" name="n_2aveValue【消防施設】&#10;一人当たり面積">
          <a:extLst>
            <a:ext uri="{FF2B5EF4-FFF2-40B4-BE49-F238E27FC236}">
              <a16:creationId xmlns:a16="http://schemas.microsoft.com/office/drawing/2014/main" id="{97ED27FD-DE59-45AE-8281-AFFABBFE8A9D}"/>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5" name="n_3aveValue【消防施設】&#10;一人当たり面積">
          <a:extLst>
            <a:ext uri="{FF2B5EF4-FFF2-40B4-BE49-F238E27FC236}">
              <a16:creationId xmlns:a16="http://schemas.microsoft.com/office/drawing/2014/main" id="{D8C8FC5C-9639-4943-B2DB-2B7D27E60E9C}"/>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3827</xdr:rowOff>
    </xdr:from>
    <xdr:ext cx="469744" cy="259045"/>
    <xdr:sp macro="" textlink="">
      <xdr:nvSpPr>
        <xdr:cNvPr id="636" name="n_4aveValue【消防施設】&#10;一人当たり面積">
          <a:extLst>
            <a:ext uri="{FF2B5EF4-FFF2-40B4-BE49-F238E27FC236}">
              <a16:creationId xmlns:a16="http://schemas.microsoft.com/office/drawing/2014/main" id="{202BECCF-9EFB-4951-B312-6DACD4DEF1C1}"/>
            </a:ext>
          </a:extLst>
        </xdr:cNvPr>
        <xdr:cNvSpPr txBox="1"/>
      </xdr:nvSpPr>
      <xdr:spPr>
        <a:xfrm>
          <a:off x="184214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637" name="n_1mainValue【消防施設】&#10;一人当たり面積">
          <a:extLst>
            <a:ext uri="{FF2B5EF4-FFF2-40B4-BE49-F238E27FC236}">
              <a16:creationId xmlns:a16="http://schemas.microsoft.com/office/drawing/2014/main" id="{C6D0669E-6D43-4A96-B174-4E947AB1FD9A}"/>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38" name="n_2mainValue【消防施設】&#10;一人当たり面積">
          <a:extLst>
            <a:ext uri="{FF2B5EF4-FFF2-40B4-BE49-F238E27FC236}">
              <a16:creationId xmlns:a16="http://schemas.microsoft.com/office/drawing/2014/main" id="{CE271E03-EA48-4F2C-A8AB-01C878961D09}"/>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9" name="n_3mainValue【消防施設】&#10;一人当たり面積">
          <a:extLst>
            <a:ext uri="{FF2B5EF4-FFF2-40B4-BE49-F238E27FC236}">
              <a16:creationId xmlns:a16="http://schemas.microsoft.com/office/drawing/2014/main" id="{976034CE-8412-4B19-8C3D-E45F3E0909E2}"/>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40" name="n_4mainValue【消防施設】&#10;一人当たり面積">
          <a:extLst>
            <a:ext uri="{FF2B5EF4-FFF2-40B4-BE49-F238E27FC236}">
              <a16:creationId xmlns:a16="http://schemas.microsoft.com/office/drawing/2014/main" id="{64186C5E-23C7-40C6-810F-892A288259C6}"/>
            </a:ext>
          </a:extLst>
        </xdr:cNvPr>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1" name="正方形/長方形 640">
          <a:extLst>
            <a:ext uri="{FF2B5EF4-FFF2-40B4-BE49-F238E27FC236}">
              <a16:creationId xmlns:a16="http://schemas.microsoft.com/office/drawing/2014/main" id="{FD13014C-B4F8-4D50-99CF-A532843859F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2" name="正方形/長方形 641">
          <a:extLst>
            <a:ext uri="{FF2B5EF4-FFF2-40B4-BE49-F238E27FC236}">
              <a16:creationId xmlns:a16="http://schemas.microsoft.com/office/drawing/2014/main" id="{64F66D80-6A7F-4EF2-B39E-6462BE011828}"/>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3" name="正方形/長方形 642">
          <a:extLst>
            <a:ext uri="{FF2B5EF4-FFF2-40B4-BE49-F238E27FC236}">
              <a16:creationId xmlns:a16="http://schemas.microsoft.com/office/drawing/2014/main" id="{F2A60587-0E62-4AD1-93A0-C6382D5387F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4" name="正方形/長方形 643">
          <a:extLst>
            <a:ext uri="{FF2B5EF4-FFF2-40B4-BE49-F238E27FC236}">
              <a16:creationId xmlns:a16="http://schemas.microsoft.com/office/drawing/2014/main" id="{291DDDFE-9C17-4E48-AAFA-E949603EB7B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5" name="正方形/長方形 644">
          <a:extLst>
            <a:ext uri="{FF2B5EF4-FFF2-40B4-BE49-F238E27FC236}">
              <a16:creationId xmlns:a16="http://schemas.microsoft.com/office/drawing/2014/main" id="{40316BB4-AE5F-4549-9EF9-7559D3848BD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6" name="正方形/長方形 645">
          <a:extLst>
            <a:ext uri="{FF2B5EF4-FFF2-40B4-BE49-F238E27FC236}">
              <a16:creationId xmlns:a16="http://schemas.microsoft.com/office/drawing/2014/main" id="{7CC3693C-2F87-4F2F-86C4-3A15DF65ABFD}"/>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7" name="正方形/長方形 646">
          <a:extLst>
            <a:ext uri="{FF2B5EF4-FFF2-40B4-BE49-F238E27FC236}">
              <a16:creationId xmlns:a16="http://schemas.microsoft.com/office/drawing/2014/main" id="{9DA2DCD6-4F5F-4F88-B513-45B8A1BF061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8" name="正方形/長方形 647">
          <a:extLst>
            <a:ext uri="{FF2B5EF4-FFF2-40B4-BE49-F238E27FC236}">
              <a16:creationId xmlns:a16="http://schemas.microsoft.com/office/drawing/2014/main" id="{BCA3EE78-718A-48B4-A6AD-44E5D586D34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9" name="テキスト ボックス 648">
          <a:extLst>
            <a:ext uri="{FF2B5EF4-FFF2-40B4-BE49-F238E27FC236}">
              <a16:creationId xmlns:a16="http://schemas.microsoft.com/office/drawing/2014/main" id="{E15B4438-5F46-49E0-9F0E-79CFBC9C12F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0" name="直線コネクタ 649">
          <a:extLst>
            <a:ext uri="{FF2B5EF4-FFF2-40B4-BE49-F238E27FC236}">
              <a16:creationId xmlns:a16="http://schemas.microsoft.com/office/drawing/2014/main" id="{1AC78A76-7675-4989-A7A7-0214186778C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1" name="テキスト ボックス 650">
          <a:extLst>
            <a:ext uri="{FF2B5EF4-FFF2-40B4-BE49-F238E27FC236}">
              <a16:creationId xmlns:a16="http://schemas.microsoft.com/office/drawing/2014/main" id="{5A0437F1-946E-4D5D-9F30-28C7988B0DD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2" name="直線コネクタ 651">
          <a:extLst>
            <a:ext uri="{FF2B5EF4-FFF2-40B4-BE49-F238E27FC236}">
              <a16:creationId xmlns:a16="http://schemas.microsoft.com/office/drawing/2014/main" id="{908BD43C-F37E-4556-B0E3-87E6ED2658A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53" name="テキスト ボックス 652">
          <a:extLst>
            <a:ext uri="{FF2B5EF4-FFF2-40B4-BE49-F238E27FC236}">
              <a16:creationId xmlns:a16="http://schemas.microsoft.com/office/drawing/2014/main" id="{4BF6DB5F-54EB-481E-BD57-D164CE09EBCA}"/>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4" name="直線コネクタ 653">
          <a:extLst>
            <a:ext uri="{FF2B5EF4-FFF2-40B4-BE49-F238E27FC236}">
              <a16:creationId xmlns:a16="http://schemas.microsoft.com/office/drawing/2014/main" id="{388E89C9-E4AF-49C3-A070-E5C1665A12F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5" name="テキスト ボックス 654">
          <a:extLst>
            <a:ext uri="{FF2B5EF4-FFF2-40B4-BE49-F238E27FC236}">
              <a16:creationId xmlns:a16="http://schemas.microsoft.com/office/drawing/2014/main" id="{8F692DC2-A1F6-4B43-BB90-91E4908AACAE}"/>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6" name="直線コネクタ 655">
          <a:extLst>
            <a:ext uri="{FF2B5EF4-FFF2-40B4-BE49-F238E27FC236}">
              <a16:creationId xmlns:a16="http://schemas.microsoft.com/office/drawing/2014/main" id="{66B3C870-D9B4-4262-9B29-10AB0970691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7" name="テキスト ボックス 656">
          <a:extLst>
            <a:ext uri="{FF2B5EF4-FFF2-40B4-BE49-F238E27FC236}">
              <a16:creationId xmlns:a16="http://schemas.microsoft.com/office/drawing/2014/main" id="{8441437A-6442-4C54-BBAA-97FFA03C7BD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8" name="直線コネクタ 657">
          <a:extLst>
            <a:ext uri="{FF2B5EF4-FFF2-40B4-BE49-F238E27FC236}">
              <a16:creationId xmlns:a16="http://schemas.microsoft.com/office/drawing/2014/main" id="{83C236A7-74D2-4F7F-8CF9-1B3A411E5B55}"/>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9" name="テキスト ボックス 658">
          <a:extLst>
            <a:ext uri="{FF2B5EF4-FFF2-40B4-BE49-F238E27FC236}">
              <a16:creationId xmlns:a16="http://schemas.microsoft.com/office/drawing/2014/main" id="{5A63A803-5889-480C-87B2-8A059305E27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0" name="直線コネクタ 659">
          <a:extLst>
            <a:ext uri="{FF2B5EF4-FFF2-40B4-BE49-F238E27FC236}">
              <a16:creationId xmlns:a16="http://schemas.microsoft.com/office/drawing/2014/main" id="{966E6799-6393-42AB-9278-6F2DFDBEF59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1" name="テキスト ボックス 660">
          <a:extLst>
            <a:ext uri="{FF2B5EF4-FFF2-40B4-BE49-F238E27FC236}">
              <a16:creationId xmlns:a16="http://schemas.microsoft.com/office/drawing/2014/main" id="{71BC0392-2007-4D49-8F0F-96CD2B0902A8}"/>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2" name="直線コネクタ 661">
          <a:extLst>
            <a:ext uri="{FF2B5EF4-FFF2-40B4-BE49-F238E27FC236}">
              <a16:creationId xmlns:a16="http://schemas.microsoft.com/office/drawing/2014/main" id="{12F1CC17-2CB9-4C78-9551-705E20D729E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3" name="【庁舎】&#10;有形固定資産減価償却率グラフ枠">
          <a:extLst>
            <a:ext uri="{FF2B5EF4-FFF2-40B4-BE49-F238E27FC236}">
              <a16:creationId xmlns:a16="http://schemas.microsoft.com/office/drawing/2014/main" id="{06F19A57-3A50-4B5A-8B50-D4835F2C467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664" name="直線コネクタ 663">
          <a:extLst>
            <a:ext uri="{FF2B5EF4-FFF2-40B4-BE49-F238E27FC236}">
              <a16:creationId xmlns:a16="http://schemas.microsoft.com/office/drawing/2014/main" id="{C0437722-7046-4667-ABE9-83BDF106E838}"/>
            </a:ext>
          </a:extLst>
        </xdr:cNvPr>
        <xdr:cNvCxnSpPr/>
      </xdr:nvCxnSpPr>
      <xdr:spPr>
        <a:xfrm flipV="1">
          <a:off x="16318864" y="173812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665" name="【庁舎】&#10;有形固定資産減価償却率最小値テキスト">
          <a:extLst>
            <a:ext uri="{FF2B5EF4-FFF2-40B4-BE49-F238E27FC236}">
              <a16:creationId xmlns:a16="http://schemas.microsoft.com/office/drawing/2014/main" id="{D48F97E8-BA54-4199-AF36-B4EF682F528A}"/>
            </a:ext>
          </a:extLst>
        </xdr:cNvPr>
        <xdr:cNvSpPr txBox="1"/>
      </xdr:nvSpPr>
      <xdr:spPr>
        <a:xfrm>
          <a:off x="1635760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666" name="直線コネクタ 665">
          <a:extLst>
            <a:ext uri="{FF2B5EF4-FFF2-40B4-BE49-F238E27FC236}">
              <a16:creationId xmlns:a16="http://schemas.microsoft.com/office/drawing/2014/main" id="{8448C42B-9644-477F-B132-2C332DD0DE9E}"/>
            </a:ext>
          </a:extLst>
        </xdr:cNvPr>
        <xdr:cNvCxnSpPr/>
      </xdr:nvCxnSpPr>
      <xdr:spPr>
        <a:xfrm>
          <a:off x="16230600" y="1875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667" name="【庁舎】&#10;有形固定資産減価償却率最大値テキスト">
          <a:extLst>
            <a:ext uri="{FF2B5EF4-FFF2-40B4-BE49-F238E27FC236}">
              <a16:creationId xmlns:a16="http://schemas.microsoft.com/office/drawing/2014/main" id="{38BDEEA8-264E-4964-AB2A-43E916F3F53E}"/>
            </a:ext>
          </a:extLst>
        </xdr:cNvPr>
        <xdr:cNvSpPr txBox="1"/>
      </xdr:nvSpPr>
      <xdr:spPr>
        <a:xfrm>
          <a:off x="16357600"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668" name="直線コネクタ 667">
          <a:extLst>
            <a:ext uri="{FF2B5EF4-FFF2-40B4-BE49-F238E27FC236}">
              <a16:creationId xmlns:a16="http://schemas.microsoft.com/office/drawing/2014/main" id="{EFB6CB61-7E93-43AD-90E1-A7E3406CF490}"/>
            </a:ext>
          </a:extLst>
        </xdr:cNvPr>
        <xdr:cNvCxnSpPr/>
      </xdr:nvCxnSpPr>
      <xdr:spPr>
        <a:xfrm>
          <a:off x="16230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83838</xdr:rowOff>
    </xdr:from>
    <xdr:ext cx="405111" cy="259045"/>
    <xdr:sp macro="" textlink="">
      <xdr:nvSpPr>
        <xdr:cNvPr id="669" name="【庁舎】&#10;有形固定資産減価償却率平均値テキスト">
          <a:extLst>
            <a:ext uri="{FF2B5EF4-FFF2-40B4-BE49-F238E27FC236}">
              <a16:creationId xmlns:a16="http://schemas.microsoft.com/office/drawing/2014/main" id="{DC10D44D-878A-4A0E-A382-E928344532F8}"/>
            </a:ext>
          </a:extLst>
        </xdr:cNvPr>
        <xdr:cNvSpPr txBox="1"/>
      </xdr:nvSpPr>
      <xdr:spPr>
        <a:xfrm>
          <a:off x="16357600" y="1791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670" name="フローチャート: 判断 669">
          <a:extLst>
            <a:ext uri="{FF2B5EF4-FFF2-40B4-BE49-F238E27FC236}">
              <a16:creationId xmlns:a16="http://schemas.microsoft.com/office/drawing/2014/main" id="{506928C7-94CD-4D68-A973-3842F2F59611}"/>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671" name="フローチャート: 判断 670">
          <a:extLst>
            <a:ext uri="{FF2B5EF4-FFF2-40B4-BE49-F238E27FC236}">
              <a16:creationId xmlns:a16="http://schemas.microsoft.com/office/drawing/2014/main" id="{AB5AFF77-8583-4DDA-BB27-0DDFA28F0999}"/>
            </a:ext>
          </a:extLst>
        </xdr:cNvPr>
        <xdr:cNvSpPr/>
      </xdr:nvSpPr>
      <xdr:spPr>
        <a:xfrm>
          <a:off x="15430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672" name="フローチャート: 判断 671">
          <a:extLst>
            <a:ext uri="{FF2B5EF4-FFF2-40B4-BE49-F238E27FC236}">
              <a16:creationId xmlns:a16="http://schemas.microsoft.com/office/drawing/2014/main" id="{13C0F8AE-91B3-4D44-9A81-E37A26266B7C}"/>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128270</xdr:rowOff>
    </xdr:from>
    <xdr:to>
      <xdr:col>72</xdr:col>
      <xdr:colOff>38100</xdr:colOff>
      <xdr:row>105</xdr:row>
      <xdr:rowOff>58420</xdr:rowOff>
    </xdr:to>
    <xdr:sp macro="" textlink="">
      <xdr:nvSpPr>
        <xdr:cNvPr id="673" name="フローチャート: 判断 672">
          <a:extLst>
            <a:ext uri="{FF2B5EF4-FFF2-40B4-BE49-F238E27FC236}">
              <a16:creationId xmlns:a16="http://schemas.microsoft.com/office/drawing/2014/main" id="{1905CBDB-1224-441A-912F-9306D3B974D6}"/>
            </a:ext>
          </a:extLst>
        </xdr:cNvPr>
        <xdr:cNvSpPr/>
      </xdr:nvSpPr>
      <xdr:spPr>
        <a:xfrm>
          <a:off x="13652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21589</xdr:rowOff>
    </xdr:from>
    <xdr:to>
      <xdr:col>67</xdr:col>
      <xdr:colOff>101600</xdr:colOff>
      <xdr:row>105</xdr:row>
      <xdr:rowOff>123189</xdr:rowOff>
    </xdr:to>
    <xdr:sp macro="" textlink="">
      <xdr:nvSpPr>
        <xdr:cNvPr id="674" name="フローチャート: 判断 673">
          <a:extLst>
            <a:ext uri="{FF2B5EF4-FFF2-40B4-BE49-F238E27FC236}">
              <a16:creationId xmlns:a16="http://schemas.microsoft.com/office/drawing/2014/main" id="{D4BEDCEA-80F6-437C-B67B-B835E3767E57}"/>
            </a:ext>
          </a:extLst>
        </xdr:cNvPr>
        <xdr:cNvSpPr/>
      </xdr:nvSpPr>
      <xdr:spPr>
        <a:xfrm>
          <a:off x="1276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3657DA3C-035E-4A96-A1C4-486FEAAA835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1818EB19-8754-4529-B6D5-03EBE68C5DA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415B6E1-7EF3-463B-8C90-4DB87D7171F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EDB2679E-B63C-4E7B-B6E6-D0A9A2BB25C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FD62D3E1-47C7-4F56-956C-0F4B4518035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124461</xdr:rowOff>
    </xdr:from>
    <xdr:to>
      <xdr:col>85</xdr:col>
      <xdr:colOff>177800</xdr:colOff>
      <xdr:row>103</xdr:row>
      <xdr:rowOff>54611</xdr:rowOff>
    </xdr:to>
    <xdr:sp macro="" textlink="">
      <xdr:nvSpPr>
        <xdr:cNvPr id="680" name="楕円 679">
          <a:extLst>
            <a:ext uri="{FF2B5EF4-FFF2-40B4-BE49-F238E27FC236}">
              <a16:creationId xmlns:a16="http://schemas.microsoft.com/office/drawing/2014/main" id="{A42C58AA-363B-4432-88F2-EDB27DF0A628}"/>
            </a:ext>
          </a:extLst>
        </xdr:cNvPr>
        <xdr:cNvSpPr/>
      </xdr:nvSpPr>
      <xdr:spPr>
        <a:xfrm>
          <a:off x="162687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147338</xdr:rowOff>
    </xdr:from>
    <xdr:ext cx="405111" cy="259045"/>
    <xdr:sp macro="" textlink="">
      <xdr:nvSpPr>
        <xdr:cNvPr id="681" name="【庁舎】&#10;有形固定資産減価償却率該当値テキスト">
          <a:extLst>
            <a:ext uri="{FF2B5EF4-FFF2-40B4-BE49-F238E27FC236}">
              <a16:creationId xmlns:a16="http://schemas.microsoft.com/office/drawing/2014/main" id="{563BE7D6-98B1-4703-8533-BA58A9541845}"/>
            </a:ext>
          </a:extLst>
        </xdr:cNvPr>
        <xdr:cNvSpPr txBox="1"/>
      </xdr:nvSpPr>
      <xdr:spPr>
        <a:xfrm>
          <a:off x="16357600"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84455</xdr:rowOff>
    </xdr:from>
    <xdr:to>
      <xdr:col>81</xdr:col>
      <xdr:colOff>101600</xdr:colOff>
      <xdr:row>103</xdr:row>
      <xdr:rowOff>14605</xdr:rowOff>
    </xdr:to>
    <xdr:sp macro="" textlink="">
      <xdr:nvSpPr>
        <xdr:cNvPr id="682" name="楕円 681">
          <a:extLst>
            <a:ext uri="{FF2B5EF4-FFF2-40B4-BE49-F238E27FC236}">
              <a16:creationId xmlns:a16="http://schemas.microsoft.com/office/drawing/2014/main" id="{A563FEF6-C2D9-4CF0-9675-950F459AE407}"/>
            </a:ext>
          </a:extLst>
        </xdr:cNvPr>
        <xdr:cNvSpPr/>
      </xdr:nvSpPr>
      <xdr:spPr>
        <a:xfrm>
          <a:off x="15430500" y="1757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135255</xdr:rowOff>
    </xdr:from>
    <xdr:to>
      <xdr:col>85</xdr:col>
      <xdr:colOff>127000</xdr:colOff>
      <xdr:row>103</xdr:row>
      <xdr:rowOff>3811</xdr:rowOff>
    </xdr:to>
    <xdr:cxnSp macro="">
      <xdr:nvCxnSpPr>
        <xdr:cNvPr id="683" name="直線コネクタ 682">
          <a:extLst>
            <a:ext uri="{FF2B5EF4-FFF2-40B4-BE49-F238E27FC236}">
              <a16:creationId xmlns:a16="http://schemas.microsoft.com/office/drawing/2014/main" id="{913EE375-FDE1-415A-AC88-48C2A933F763}"/>
            </a:ext>
          </a:extLst>
        </xdr:cNvPr>
        <xdr:cNvCxnSpPr/>
      </xdr:nvCxnSpPr>
      <xdr:spPr>
        <a:xfrm>
          <a:off x="15481300" y="17623155"/>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46355</xdr:rowOff>
    </xdr:from>
    <xdr:to>
      <xdr:col>76</xdr:col>
      <xdr:colOff>165100</xdr:colOff>
      <xdr:row>102</xdr:row>
      <xdr:rowOff>147955</xdr:rowOff>
    </xdr:to>
    <xdr:sp macro="" textlink="">
      <xdr:nvSpPr>
        <xdr:cNvPr id="684" name="楕円 683">
          <a:extLst>
            <a:ext uri="{FF2B5EF4-FFF2-40B4-BE49-F238E27FC236}">
              <a16:creationId xmlns:a16="http://schemas.microsoft.com/office/drawing/2014/main" id="{1ADD891D-37BD-4649-8BDA-48A97C7DB129}"/>
            </a:ext>
          </a:extLst>
        </xdr:cNvPr>
        <xdr:cNvSpPr/>
      </xdr:nvSpPr>
      <xdr:spPr>
        <a:xfrm>
          <a:off x="14541500" y="1753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97155</xdr:rowOff>
    </xdr:from>
    <xdr:to>
      <xdr:col>81</xdr:col>
      <xdr:colOff>50800</xdr:colOff>
      <xdr:row>102</xdr:row>
      <xdr:rowOff>135255</xdr:rowOff>
    </xdr:to>
    <xdr:cxnSp macro="">
      <xdr:nvCxnSpPr>
        <xdr:cNvPr id="685" name="直線コネクタ 684">
          <a:extLst>
            <a:ext uri="{FF2B5EF4-FFF2-40B4-BE49-F238E27FC236}">
              <a16:creationId xmlns:a16="http://schemas.microsoft.com/office/drawing/2014/main" id="{D12CDB0B-F347-4819-A34E-306A9E4F1EB4}"/>
            </a:ext>
          </a:extLst>
        </xdr:cNvPr>
        <xdr:cNvCxnSpPr/>
      </xdr:nvCxnSpPr>
      <xdr:spPr>
        <a:xfrm>
          <a:off x="14592300" y="175850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6350</xdr:rowOff>
    </xdr:from>
    <xdr:to>
      <xdr:col>72</xdr:col>
      <xdr:colOff>38100</xdr:colOff>
      <xdr:row>102</xdr:row>
      <xdr:rowOff>107950</xdr:rowOff>
    </xdr:to>
    <xdr:sp macro="" textlink="">
      <xdr:nvSpPr>
        <xdr:cNvPr id="686" name="楕円 685">
          <a:extLst>
            <a:ext uri="{FF2B5EF4-FFF2-40B4-BE49-F238E27FC236}">
              <a16:creationId xmlns:a16="http://schemas.microsoft.com/office/drawing/2014/main" id="{F370A1C2-D9C3-440B-939A-335299CC690A}"/>
            </a:ext>
          </a:extLst>
        </xdr:cNvPr>
        <xdr:cNvSpPr/>
      </xdr:nvSpPr>
      <xdr:spPr>
        <a:xfrm>
          <a:off x="13652500" y="1749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57150</xdr:rowOff>
    </xdr:from>
    <xdr:to>
      <xdr:col>76</xdr:col>
      <xdr:colOff>114300</xdr:colOff>
      <xdr:row>102</xdr:row>
      <xdr:rowOff>97155</xdr:rowOff>
    </xdr:to>
    <xdr:cxnSp macro="">
      <xdr:nvCxnSpPr>
        <xdr:cNvPr id="687" name="直線コネクタ 686">
          <a:extLst>
            <a:ext uri="{FF2B5EF4-FFF2-40B4-BE49-F238E27FC236}">
              <a16:creationId xmlns:a16="http://schemas.microsoft.com/office/drawing/2014/main" id="{4B516CD1-A654-40BA-807E-670567ED1FF1}"/>
            </a:ext>
          </a:extLst>
        </xdr:cNvPr>
        <xdr:cNvCxnSpPr/>
      </xdr:nvCxnSpPr>
      <xdr:spPr>
        <a:xfrm>
          <a:off x="13703300" y="175450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101</xdr:row>
      <xdr:rowOff>139700</xdr:rowOff>
    </xdr:from>
    <xdr:to>
      <xdr:col>67</xdr:col>
      <xdr:colOff>101600</xdr:colOff>
      <xdr:row>102</xdr:row>
      <xdr:rowOff>69850</xdr:rowOff>
    </xdr:to>
    <xdr:sp macro="" textlink="">
      <xdr:nvSpPr>
        <xdr:cNvPr id="688" name="楕円 687">
          <a:extLst>
            <a:ext uri="{FF2B5EF4-FFF2-40B4-BE49-F238E27FC236}">
              <a16:creationId xmlns:a16="http://schemas.microsoft.com/office/drawing/2014/main" id="{AABA8F1A-0057-4B2F-B522-4C38BF9A0070}"/>
            </a:ext>
          </a:extLst>
        </xdr:cNvPr>
        <xdr:cNvSpPr/>
      </xdr:nvSpPr>
      <xdr:spPr>
        <a:xfrm>
          <a:off x="12763500" y="1745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19050</xdr:rowOff>
    </xdr:from>
    <xdr:to>
      <xdr:col>71</xdr:col>
      <xdr:colOff>177800</xdr:colOff>
      <xdr:row>102</xdr:row>
      <xdr:rowOff>57150</xdr:rowOff>
    </xdr:to>
    <xdr:cxnSp macro="">
      <xdr:nvCxnSpPr>
        <xdr:cNvPr id="689" name="直線コネクタ 688">
          <a:extLst>
            <a:ext uri="{FF2B5EF4-FFF2-40B4-BE49-F238E27FC236}">
              <a16:creationId xmlns:a16="http://schemas.microsoft.com/office/drawing/2014/main" id="{C16B5B08-2245-463D-B9EA-82F58973C7BE}"/>
            </a:ext>
          </a:extLst>
        </xdr:cNvPr>
        <xdr:cNvCxnSpPr/>
      </xdr:nvCxnSpPr>
      <xdr:spPr>
        <a:xfrm>
          <a:off x="12814300" y="17506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19066</xdr:rowOff>
    </xdr:from>
    <xdr:ext cx="405111" cy="259045"/>
    <xdr:sp macro="" textlink="">
      <xdr:nvSpPr>
        <xdr:cNvPr id="690" name="n_1aveValue【庁舎】&#10;有形固定資産減価償却率">
          <a:extLst>
            <a:ext uri="{FF2B5EF4-FFF2-40B4-BE49-F238E27FC236}">
              <a16:creationId xmlns:a16="http://schemas.microsoft.com/office/drawing/2014/main" id="{7DD08F3D-5EA4-4E46-8181-70E36363A18A}"/>
            </a:ext>
          </a:extLst>
        </xdr:cNvPr>
        <xdr:cNvSpPr txBox="1"/>
      </xdr:nvSpPr>
      <xdr:spPr>
        <a:xfrm>
          <a:off x="15266044"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43832</xdr:rowOff>
    </xdr:from>
    <xdr:ext cx="405111" cy="259045"/>
    <xdr:sp macro="" textlink="">
      <xdr:nvSpPr>
        <xdr:cNvPr id="691" name="n_2aveValue【庁舎】&#10;有形固定資産減価償却率">
          <a:extLst>
            <a:ext uri="{FF2B5EF4-FFF2-40B4-BE49-F238E27FC236}">
              <a16:creationId xmlns:a16="http://schemas.microsoft.com/office/drawing/2014/main" id="{953C9793-BC57-41FB-BF49-F755F67BE0E6}"/>
            </a:ext>
          </a:extLst>
        </xdr:cNvPr>
        <xdr:cNvSpPr txBox="1"/>
      </xdr:nvSpPr>
      <xdr:spPr>
        <a:xfrm>
          <a:off x="14389744" y="1804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49547</xdr:rowOff>
    </xdr:from>
    <xdr:ext cx="405111" cy="259045"/>
    <xdr:sp macro="" textlink="">
      <xdr:nvSpPr>
        <xdr:cNvPr id="692" name="n_3aveValue【庁舎】&#10;有形固定資産減価償却率">
          <a:extLst>
            <a:ext uri="{FF2B5EF4-FFF2-40B4-BE49-F238E27FC236}">
              <a16:creationId xmlns:a16="http://schemas.microsoft.com/office/drawing/2014/main" id="{D1DF4B76-1EE4-4D5F-8F03-427D94DFA5C9}"/>
            </a:ext>
          </a:extLst>
        </xdr:cNvPr>
        <xdr:cNvSpPr txBox="1"/>
      </xdr:nvSpPr>
      <xdr:spPr>
        <a:xfrm>
          <a:off x="13500744" y="1805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114316</xdr:rowOff>
    </xdr:from>
    <xdr:ext cx="405111" cy="259045"/>
    <xdr:sp macro="" textlink="">
      <xdr:nvSpPr>
        <xdr:cNvPr id="693" name="n_4aveValue【庁舎】&#10;有形固定資産減価償却率">
          <a:extLst>
            <a:ext uri="{FF2B5EF4-FFF2-40B4-BE49-F238E27FC236}">
              <a16:creationId xmlns:a16="http://schemas.microsoft.com/office/drawing/2014/main" id="{F409DB47-BE08-4380-86BC-B812D993F272}"/>
            </a:ext>
          </a:extLst>
        </xdr:cNvPr>
        <xdr:cNvSpPr txBox="1"/>
      </xdr:nvSpPr>
      <xdr:spPr>
        <a:xfrm>
          <a:off x="12611744" y="1811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31132</xdr:rowOff>
    </xdr:from>
    <xdr:ext cx="405111" cy="259045"/>
    <xdr:sp macro="" textlink="">
      <xdr:nvSpPr>
        <xdr:cNvPr id="694" name="n_1mainValue【庁舎】&#10;有形固定資産減価償却率">
          <a:extLst>
            <a:ext uri="{FF2B5EF4-FFF2-40B4-BE49-F238E27FC236}">
              <a16:creationId xmlns:a16="http://schemas.microsoft.com/office/drawing/2014/main" id="{AE67758F-59BB-4100-8313-FA42E0E03729}"/>
            </a:ext>
          </a:extLst>
        </xdr:cNvPr>
        <xdr:cNvSpPr txBox="1"/>
      </xdr:nvSpPr>
      <xdr:spPr>
        <a:xfrm>
          <a:off x="15266044" y="1734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164482</xdr:rowOff>
    </xdr:from>
    <xdr:ext cx="405111" cy="259045"/>
    <xdr:sp macro="" textlink="">
      <xdr:nvSpPr>
        <xdr:cNvPr id="695" name="n_2mainValue【庁舎】&#10;有形固定資産減価償却率">
          <a:extLst>
            <a:ext uri="{FF2B5EF4-FFF2-40B4-BE49-F238E27FC236}">
              <a16:creationId xmlns:a16="http://schemas.microsoft.com/office/drawing/2014/main" id="{8E226214-249A-4CCF-B4B1-1F66D50AA02C}"/>
            </a:ext>
          </a:extLst>
        </xdr:cNvPr>
        <xdr:cNvSpPr txBox="1"/>
      </xdr:nvSpPr>
      <xdr:spPr>
        <a:xfrm>
          <a:off x="14389744" y="1730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124477</xdr:rowOff>
    </xdr:from>
    <xdr:ext cx="405111" cy="259045"/>
    <xdr:sp macro="" textlink="">
      <xdr:nvSpPr>
        <xdr:cNvPr id="696" name="n_3mainValue【庁舎】&#10;有形固定資産減価償却率">
          <a:extLst>
            <a:ext uri="{FF2B5EF4-FFF2-40B4-BE49-F238E27FC236}">
              <a16:creationId xmlns:a16="http://schemas.microsoft.com/office/drawing/2014/main" id="{B649866B-5313-46B6-8458-9536DDC15FA2}"/>
            </a:ext>
          </a:extLst>
        </xdr:cNvPr>
        <xdr:cNvSpPr txBox="1"/>
      </xdr:nvSpPr>
      <xdr:spPr>
        <a:xfrm>
          <a:off x="135007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86377</xdr:rowOff>
    </xdr:from>
    <xdr:ext cx="405111" cy="259045"/>
    <xdr:sp macro="" textlink="">
      <xdr:nvSpPr>
        <xdr:cNvPr id="697" name="n_4mainValue【庁舎】&#10;有形固定資産減価償却率">
          <a:extLst>
            <a:ext uri="{FF2B5EF4-FFF2-40B4-BE49-F238E27FC236}">
              <a16:creationId xmlns:a16="http://schemas.microsoft.com/office/drawing/2014/main" id="{1E6D3716-52D8-496A-BC09-A9C227B8A2F4}"/>
            </a:ext>
          </a:extLst>
        </xdr:cNvPr>
        <xdr:cNvSpPr txBox="1"/>
      </xdr:nvSpPr>
      <xdr:spPr>
        <a:xfrm>
          <a:off x="126117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49A5C685-DE44-4E97-869B-62E54CF763F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C98A5497-8699-4298-BD66-F7D51318A70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EF42F191-AEBD-47E0-B9D5-F1377E1F591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36961D2B-D622-47B6-A9F3-C0967A5946A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D9A71083-8E37-4853-A9AA-75B218BCDEE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5590185C-F41E-44E0-9EE5-18A71E1093D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1FA9728E-BF56-468C-8519-CC78F9EA50D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96DC18ED-D477-477E-AAAC-EC0C915D1FC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04C17710-E61D-4E62-B6A6-F1E7A6E2DCC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B7BD01AC-2323-49AD-8612-A3687323D45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8" name="直線コネクタ 707">
          <a:extLst>
            <a:ext uri="{FF2B5EF4-FFF2-40B4-BE49-F238E27FC236}">
              <a16:creationId xmlns:a16="http://schemas.microsoft.com/office/drawing/2014/main" id="{2D144512-4143-45AD-B231-F2B71722C4A2}"/>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9" name="テキスト ボックス 708">
          <a:extLst>
            <a:ext uri="{FF2B5EF4-FFF2-40B4-BE49-F238E27FC236}">
              <a16:creationId xmlns:a16="http://schemas.microsoft.com/office/drawing/2014/main" id="{E4973AFA-1C1C-490C-AD64-B7500FC451A2}"/>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10" name="直線コネクタ 709">
          <a:extLst>
            <a:ext uri="{FF2B5EF4-FFF2-40B4-BE49-F238E27FC236}">
              <a16:creationId xmlns:a16="http://schemas.microsoft.com/office/drawing/2014/main" id="{B6691F26-5C22-4E15-9680-D8F284803BF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11" name="テキスト ボックス 710">
          <a:extLst>
            <a:ext uri="{FF2B5EF4-FFF2-40B4-BE49-F238E27FC236}">
              <a16:creationId xmlns:a16="http://schemas.microsoft.com/office/drawing/2014/main" id="{DB1F0402-080D-48AA-8118-255F9720AE45}"/>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12" name="直線コネクタ 711">
          <a:extLst>
            <a:ext uri="{FF2B5EF4-FFF2-40B4-BE49-F238E27FC236}">
              <a16:creationId xmlns:a16="http://schemas.microsoft.com/office/drawing/2014/main" id="{C4B5AA0C-8109-4F67-BC71-7078D8392902}"/>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3" name="テキスト ボックス 712">
          <a:extLst>
            <a:ext uri="{FF2B5EF4-FFF2-40B4-BE49-F238E27FC236}">
              <a16:creationId xmlns:a16="http://schemas.microsoft.com/office/drawing/2014/main" id="{9EA70768-D8F8-4B5E-A3F6-3EA99F39FDC7}"/>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4" name="直線コネクタ 713">
          <a:extLst>
            <a:ext uri="{FF2B5EF4-FFF2-40B4-BE49-F238E27FC236}">
              <a16:creationId xmlns:a16="http://schemas.microsoft.com/office/drawing/2014/main" id="{BA2EB0B2-FC4B-471F-ADB8-376D1E81FF9E}"/>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5" name="テキスト ボックス 714">
          <a:extLst>
            <a:ext uri="{FF2B5EF4-FFF2-40B4-BE49-F238E27FC236}">
              <a16:creationId xmlns:a16="http://schemas.microsoft.com/office/drawing/2014/main" id="{821E77AB-1EEB-41A7-A022-733F7A29C741}"/>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6" name="直線コネクタ 715">
          <a:extLst>
            <a:ext uri="{FF2B5EF4-FFF2-40B4-BE49-F238E27FC236}">
              <a16:creationId xmlns:a16="http://schemas.microsoft.com/office/drawing/2014/main" id="{58B25EAA-BF2E-4121-8C69-13A59D09FCA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7" name="テキスト ボックス 716">
          <a:extLst>
            <a:ext uri="{FF2B5EF4-FFF2-40B4-BE49-F238E27FC236}">
              <a16:creationId xmlns:a16="http://schemas.microsoft.com/office/drawing/2014/main" id="{B31C1BA3-4211-4FC8-8FA0-530B995296F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8" name="【庁舎】&#10;一人当たり面積グラフ枠">
          <a:extLst>
            <a:ext uri="{FF2B5EF4-FFF2-40B4-BE49-F238E27FC236}">
              <a16:creationId xmlns:a16="http://schemas.microsoft.com/office/drawing/2014/main" id="{5AE99EAD-5EB2-4CF7-A42B-C75F14691CF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719" name="直線コネクタ 718">
          <a:extLst>
            <a:ext uri="{FF2B5EF4-FFF2-40B4-BE49-F238E27FC236}">
              <a16:creationId xmlns:a16="http://schemas.microsoft.com/office/drawing/2014/main" id="{65AD894F-FC5D-4075-ADC4-3DB72B9CD425}"/>
            </a:ext>
          </a:extLst>
        </xdr:cNvPr>
        <xdr:cNvCxnSpPr/>
      </xdr:nvCxnSpPr>
      <xdr:spPr>
        <a:xfrm flipV="1">
          <a:off x="22160864" y="173720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720" name="【庁舎】&#10;一人当たり面積最小値テキスト">
          <a:extLst>
            <a:ext uri="{FF2B5EF4-FFF2-40B4-BE49-F238E27FC236}">
              <a16:creationId xmlns:a16="http://schemas.microsoft.com/office/drawing/2014/main" id="{F2A36EAF-498B-448E-819D-738BC8F77B15}"/>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721" name="直線コネクタ 720">
          <a:extLst>
            <a:ext uri="{FF2B5EF4-FFF2-40B4-BE49-F238E27FC236}">
              <a16:creationId xmlns:a16="http://schemas.microsoft.com/office/drawing/2014/main" id="{19B0D62F-3D9B-4B85-9B3C-483E4A33D1E0}"/>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722" name="【庁舎】&#10;一人当たり面積最大値テキスト">
          <a:extLst>
            <a:ext uri="{FF2B5EF4-FFF2-40B4-BE49-F238E27FC236}">
              <a16:creationId xmlns:a16="http://schemas.microsoft.com/office/drawing/2014/main" id="{5F5AFA1B-C883-4E04-BAB6-9A5F16B6D42C}"/>
            </a:ext>
          </a:extLst>
        </xdr:cNvPr>
        <xdr:cNvSpPr txBox="1"/>
      </xdr:nvSpPr>
      <xdr:spPr>
        <a:xfrm>
          <a:off x="2219960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723" name="直線コネクタ 722">
          <a:extLst>
            <a:ext uri="{FF2B5EF4-FFF2-40B4-BE49-F238E27FC236}">
              <a16:creationId xmlns:a16="http://schemas.microsoft.com/office/drawing/2014/main" id="{ECF631A0-ECB0-43CD-A695-0387D549A38E}"/>
            </a:ext>
          </a:extLst>
        </xdr:cNvPr>
        <xdr:cNvCxnSpPr/>
      </xdr:nvCxnSpPr>
      <xdr:spPr>
        <a:xfrm>
          <a:off x="22072600" y="1737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724" name="【庁舎】&#10;一人当たり面積平均値テキスト">
          <a:extLst>
            <a:ext uri="{FF2B5EF4-FFF2-40B4-BE49-F238E27FC236}">
              <a16:creationId xmlns:a16="http://schemas.microsoft.com/office/drawing/2014/main" id="{3FFC0D7F-7156-49DC-9835-50D831C60D55}"/>
            </a:ext>
          </a:extLst>
        </xdr:cNvPr>
        <xdr:cNvSpPr txBox="1"/>
      </xdr:nvSpPr>
      <xdr:spPr>
        <a:xfrm>
          <a:off x="221996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725" name="フローチャート: 判断 724">
          <a:extLst>
            <a:ext uri="{FF2B5EF4-FFF2-40B4-BE49-F238E27FC236}">
              <a16:creationId xmlns:a16="http://schemas.microsoft.com/office/drawing/2014/main" id="{93727EBD-FFF1-4E02-92A1-E51D859D7274}"/>
            </a:ext>
          </a:extLst>
        </xdr:cNvPr>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726" name="フローチャート: 判断 725">
          <a:extLst>
            <a:ext uri="{FF2B5EF4-FFF2-40B4-BE49-F238E27FC236}">
              <a16:creationId xmlns:a16="http://schemas.microsoft.com/office/drawing/2014/main" id="{B74A2AE6-6B56-492D-AAEF-08A50C32C97C}"/>
            </a:ext>
          </a:extLst>
        </xdr:cNvPr>
        <xdr:cNvSpPr/>
      </xdr:nvSpPr>
      <xdr:spPr>
        <a:xfrm>
          <a:off x="2127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727" name="フローチャート: 判断 726">
          <a:extLst>
            <a:ext uri="{FF2B5EF4-FFF2-40B4-BE49-F238E27FC236}">
              <a16:creationId xmlns:a16="http://schemas.microsoft.com/office/drawing/2014/main" id="{404F34F9-64B4-47F3-B912-5E5DA6468DBD}"/>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75692</xdr:rowOff>
    </xdr:from>
    <xdr:to>
      <xdr:col>102</xdr:col>
      <xdr:colOff>165100</xdr:colOff>
      <xdr:row>105</xdr:row>
      <xdr:rowOff>5842</xdr:rowOff>
    </xdr:to>
    <xdr:sp macro="" textlink="">
      <xdr:nvSpPr>
        <xdr:cNvPr id="728" name="フローチャート: 判断 727">
          <a:extLst>
            <a:ext uri="{FF2B5EF4-FFF2-40B4-BE49-F238E27FC236}">
              <a16:creationId xmlns:a16="http://schemas.microsoft.com/office/drawing/2014/main" id="{3D90B3D1-6E06-4F93-A8AD-4B1EB1B4C0B9}"/>
            </a:ext>
          </a:extLst>
        </xdr:cNvPr>
        <xdr:cNvSpPr/>
      </xdr:nvSpPr>
      <xdr:spPr>
        <a:xfrm>
          <a:off x="19494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121413</xdr:rowOff>
    </xdr:from>
    <xdr:to>
      <xdr:col>98</xdr:col>
      <xdr:colOff>38100</xdr:colOff>
      <xdr:row>105</xdr:row>
      <xdr:rowOff>51563</xdr:rowOff>
    </xdr:to>
    <xdr:sp macro="" textlink="">
      <xdr:nvSpPr>
        <xdr:cNvPr id="729" name="フローチャート: 判断 728">
          <a:extLst>
            <a:ext uri="{FF2B5EF4-FFF2-40B4-BE49-F238E27FC236}">
              <a16:creationId xmlns:a16="http://schemas.microsoft.com/office/drawing/2014/main" id="{543DE4B6-5EDB-41B8-8B22-EFFC65F8B31A}"/>
            </a:ext>
          </a:extLst>
        </xdr:cNvPr>
        <xdr:cNvSpPr/>
      </xdr:nvSpPr>
      <xdr:spPr>
        <a:xfrm>
          <a:off x="18605500" y="179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77E90689-89CE-4659-93E7-8C7F5C37DF3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469F1AC7-33BF-4287-AE28-AF8CA83BB96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E61B8A9A-7DB2-4227-9BCB-C73434DC51F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7CD65EEE-08E9-437B-A80C-0A84C5D0616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F4E085B6-0FDA-47E1-9B0C-1CAF3020827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137413</xdr:rowOff>
    </xdr:from>
    <xdr:to>
      <xdr:col>116</xdr:col>
      <xdr:colOff>114300</xdr:colOff>
      <xdr:row>104</xdr:row>
      <xdr:rowOff>67563</xdr:rowOff>
    </xdr:to>
    <xdr:sp macro="" textlink="">
      <xdr:nvSpPr>
        <xdr:cNvPr id="735" name="楕円 734">
          <a:extLst>
            <a:ext uri="{FF2B5EF4-FFF2-40B4-BE49-F238E27FC236}">
              <a16:creationId xmlns:a16="http://schemas.microsoft.com/office/drawing/2014/main" id="{2FB1C5CC-7E57-4615-92F7-A77353B3BFB9}"/>
            </a:ext>
          </a:extLst>
        </xdr:cNvPr>
        <xdr:cNvSpPr/>
      </xdr:nvSpPr>
      <xdr:spPr>
        <a:xfrm>
          <a:off x="22110700" y="1779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160290</xdr:rowOff>
    </xdr:from>
    <xdr:ext cx="469744" cy="259045"/>
    <xdr:sp macro="" textlink="">
      <xdr:nvSpPr>
        <xdr:cNvPr id="736" name="【庁舎】&#10;一人当たり面積該当値テキスト">
          <a:extLst>
            <a:ext uri="{FF2B5EF4-FFF2-40B4-BE49-F238E27FC236}">
              <a16:creationId xmlns:a16="http://schemas.microsoft.com/office/drawing/2014/main" id="{788F5212-C223-4427-80CE-F46CB7822915}"/>
            </a:ext>
          </a:extLst>
        </xdr:cNvPr>
        <xdr:cNvSpPr txBox="1"/>
      </xdr:nvSpPr>
      <xdr:spPr>
        <a:xfrm>
          <a:off x="22199600" y="17648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141987</xdr:rowOff>
    </xdr:from>
    <xdr:to>
      <xdr:col>112</xdr:col>
      <xdr:colOff>38100</xdr:colOff>
      <xdr:row>104</xdr:row>
      <xdr:rowOff>72137</xdr:rowOff>
    </xdr:to>
    <xdr:sp macro="" textlink="">
      <xdr:nvSpPr>
        <xdr:cNvPr id="737" name="楕円 736">
          <a:extLst>
            <a:ext uri="{FF2B5EF4-FFF2-40B4-BE49-F238E27FC236}">
              <a16:creationId xmlns:a16="http://schemas.microsoft.com/office/drawing/2014/main" id="{115CC752-8AE7-4501-BC5F-DFCB876E7951}"/>
            </a:ext>
          </a:extLst>
        </xdr:cNvPr>
        <xdr:cNvSpPr/>
      </xdr:nvSpPr>
      <xdr:spPr>
        <a:xfrm>
          <a:off x="21272500" y="1780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16763</xdr:rowOff>
    </xdr:from>
    <xdr:to>
      <xdr:col>116</xdr:col>
      <xdr:colOff>63500</xdr:colOff>
      <xdr:row>104</xdr:row>
      <xdr:rowOff>21337</xdr:rowOff>
    </xdr:to>
    <xdr:cxnSp macro="">
      <xdr:nvCxnSpPr>
        <xdr:cNvPr id="738" name="直線コネクタ 737">
          <a:extLst>
            <a:ext uri="{FF2B5EF4-FFF2-40B4-BE49-F238E27FC236}">
              <a16:creationId xmlns:a16="http://schemas.microsoft.com/office/drawing/2014/main" id="{2D7F8F63-DAB8-426E-9757-BA4C49D1DB2A}"/>
            </a:ext>
          </a:extLst>
        </xdr:cNvPr>
        <xdr:cNvCxnSpPr/>
      </xdr:nvCxnSpPr>
      <xdr:spPr>
        <a:xfrm flipV="1">
          <a:off x="21323300" y="17847563"/>
          <a:ext cx="83820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146558</xdr:rowOff>
    </xdr:from>
    <xdr:to>
      <xdr:col>107</xdr:col>
      <xdr:colOff>101600</xdr:colOff>
      <xdr:row>104</xdr:row>
      <xdr:rowOff>76708</xdr:rowOff>
    </xdr:to>
    <xdr:sp macro="" textlink="">
      <xdr:nvSpPr>
        <xdr:cNvPr id="739" name="楕円 738">
          <a:extLst>
            <a:ext uri="{FF2B5EF4-FFF2-40B4-BE49-F238E27FC236}">
              <a16:creationId xmlns:a16="http://schemas.microsoft.com/office/drawing/2014/main" id="{F60792AA-F13E-497D-9B2C-A5A53D90F6DC}"/>
            </a:ext>
          </a:extLst>
        </xdr:cNvPr>
        <xdr:cNvSpPr/>
      </xdr:nvSpPr>
      <xdr:spPr>
        <a:xfrm>
          <a:off x="20383500" y="1780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21337</xdr:rowOff>
    </xdr:from>
    <xdr:to>
      <xdr:col>111</xdr:col>
      <xdr:colOff>177800</xdr:colOff>
      <xdr:row>104</xdr:row>
      <xdr:rowOff>25908</xdr:rowOff>
    </xdr:to>
    <xdr:cxnSp macro="">
      <xdr:nvCxnSpPr>
        <xdr:cNvPr id="740" name="直線コネクタ 739">
          <a:extLst>
            <a:ext uri="{FF2B5EF4-FFF2-40B4-BE49-F238E27FC236}">
              <a16:creationId xmlns:a16="http://schemas.microsoft.com/office/drawing/2014/main" id="{ABF835CA-8483-4028-BBBB-C51A26CDCCF4}"/>
            </a:ext>
          </a:extLst>
        </xdr:cNvPr>
        <xdr:cNvCxnSpPr/>
      </xdr:nvCxnSpPr>
      <xdr:spPr>
        <a:xfrm flipV="1">
          <a:off x="20434300" y="17852137"/>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151130</xdr:rowOff>
    </xdr:from>
    <xdr:to>
      <xdr:col>102</xdr:col>
      <xdr:colOff>165100</xdr:colOff>
      <xdr:row>104</xdr:row>
      <xdr:rowOff>81280</xdr:rowOff>
    </xdr:to>
    <xdr:sp macro="" textlink="">
      <xdr:nvSpPr>
        <xdr:cNvPr id="741" name="楕円 740">
          <a:extLst>
            <a:ext uri="{FF2B5EF4-FFF2-40B4-BE49-F238E27FC236}">
              <a16:creationId xmlns:a16="http://schemas.microsoft.com/office/drawing/2014/main" id="{DC4D8CC8-4F61-42F0-BB3F-E3FE9B797C6C}"/>
            </a:ext>
          </a:extLst>
        </xdr:cNvPr>
        <xdr:cNvSpPr/>
      </xdr:nvSpPr>
      <xdr:spPr>
        <a:xfrm>
          <a:off x="19494500" y="1781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25908</xdr:rowOff>
    </xdr:from>
    <xdr:to>
      <xdr:col>107</xdr:col>
      <xdr:colOff>50800</xdr:colOff>
      <xdr:row>104</xdr:row>
      <xdr:rowOff>30480</xdr:rowOff>
    </xdr:to>
    <xdr:cxnSp macro="">
      <xdr:nvCxnSpPr>
        <xdr:cNvPr id="742" name="直線コネクタ 741">
          <a:extLst>
            <a:ext uri="{FF2B5EF4-FFF2-40B4-BE49-F238E27FC236}">
              <a16:creationId xmlns:a16="http://schemas.microsoft.com/office/drawing/2014/main" id="{68D5DD20-4EA0-498B-959A-B9A5C3D6DB98}"/>
            </a:ext>
          </a:extLst>
        </xdr:cNvPr>
        <xdr:cNvCxnSpPr/>
      </xdr:nvCxnSpPr>
      <xdr:spPr>
        <a:xfrm flipV="1">
          <a:off x="19545300" y="178567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155702</xdr:rowOff>
    </xdr:from>
    <xdr:to>
      <xdr:col>98</xdr:col>
      <xdr:colOff>38100</xdr:colOff>
      <xdr:row>104</xdr:row>
      <xdr:rowOff>85852</xdr:rowOff>
    </xdr:to>
    <xdr:sp macro="" textlink="">
      <xdr:nvSpPr>
        <xdr:cNvPr id="743" name="楕円 742">
          <a:extLst>
            <a:ext uri="{FF2B5EF4-FFF2-40B4-BE49-F238E27FC236}">
              <a16:creationId xmlns:a16="http://schemas.microsoft.com/office/drawing/2014/main" id="{A8681513-C662-4378-9932-87C704FFBD9F}"/>
            </a:ext>
          </a:extLst>
        </xdr:cNvPr>
        <xdr:cNvSpPr/>
      </xdr:nvSpPr>
      <xdr:spPr>
        <a:xfrm>
          <a:off x="18605500" y="1781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30480</xdr:rowOff>
    </xdr:from>
    <xdr:to>
      <xdr:col>102</xdr:col>
      <xdr:colOff>114300</xdr:colOff>
      <xdr:row>104</xdr:row>
      <xdr:rowOff>35052</xdr:rowOff>
    </xdr:to>
    <xdr:cxnSp macro="">
      <xdr:nvCxnSpPr>
        <xdr:cNvPr id="744" name="直線コネクタ 743">
          <a:extLst>
            <a:ext uri="{FF2B5EF4-FFF2-40B4-BE49-F238E27FC236}">
              <a16:creationId xmlns:a16="http://schemas.microsoft.com/office/drawing/2014/main" id="{163DAAAA-349C-4FBD-9365-B347EAD5B336}"/>
            </a:ext>
          </a:extLst>
        </xdr:cNvPr>
        <xdr:cNvCxnSpPr/>
      </xdr:nvCxnSpPr>
      <xdr:spPr>
        <a:xfrm flipV="1">
          <a:off x="18656300" y="178612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745" name="n_1aveValue【庁舎】&#10;一人当たり面積">
          <a:extLst>
            <a:ext uri="{FF2B5EF4-FFF2-40B4-BE49-F238E27FC236}">
              <a16:creationId xmlns:a16="http://schemas.microsoft.com/office/drawing/2014/main" id="{BA57788C-0100-491B-8712-B8FB84C0A4BD}"/>
            </a:ext>
          </a:extLst>
        </xdr:cNvPr>
        <xdr:cNvSpPr txBox="1"/>
      </xdr:nvSpPr>
      <xdr:spPr>
        <a:xfrm>
          <a:off x="21075727"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746" name="n_2aveValue【庁舎】&#10;一人当たり面積">
          <a:extLst>
            <a:ext uri="{FF2B5EF4-FFF2-40B4-BE49-F238E27FC236}">
              <a16:creationId xmlns:a16="http://schemas.microsoft.com/office/drawing/2014/main" id="{ED2A67A0-3208-4256-B93E-94986F5FFD33}"/>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168419</xdr:rowOff>
    </xdr:from>
    <xdr:ext cx="469744" cy="259045"/>
    <xdr:sp macro="" textlink="">
      <xdr:nvSpPr>
        <xdr:cNvPr id="747" name="n_3aveValue【庁舎】&#10;一人当たり面積">
          <a:extLst>
            <a:ext uri="{FF2B5EF4-FFF2-40B4-BE49-F238E27FC236}">
              <a16:creationId xmlns:a16="http://schemas.microsoft.com/office/drawing/2014/main" id="{FCA539D1-8D15-4E54-8CDE-277A6AA6524A}"/>
            </a:ext>
          </a:extLst>
        </xdr:cNvPr>
        <xdr:cNvSpPr txBox="1"/>
      </xdr:nvSpPr>
      <xdr:spPr>
        <a:xfrm>
          <a:off x="19310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42690</xdr:rowOff>
    </xdr:from>
    <xdr:ext cx="469744" cy="259045"/>
    <xdr:sp macro="" textlink="">
      <xdr:nvSpPr>
        <xdr:cNvPr id="748" name="n_4aveValue【庁舎】&#10;一人当たり面積">
          <a:extLst>
            <a:ext uri="{FF2B5EF4-FFF2-40B4-BE49-F238E27FC236}">
              <a16:creationId xmlns:a16="http://schemas.microsoft.com/office/drawing/2014/main" id="{57450B63-A39D-46DD-B6FA-B389AA2F64CE}"/>
            </a:ext>
          </a:extLst>
        </xdr:cNvPr>
        <xdr:cNvSpPr txBox="1"/>
      </xdr:nvSpPr>
      <xdr:spPr>
        <a:xfrm>
          <a:off x="18421427" y="18044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88664</xdr:rowOff>
    </xdr:from>
    <xdr:ext cx="469744" cy="259045"/>
    <xdr:sp macro="" textlink="">
      <xdr:nvSpPr>
        <xdr:cNvPr id="749" name="n_1mainValue【庁舎】&#10;一人当たり面積">
          <a:extLst>
            <a:ext uri="{FF2B5EF4-FFF2-40B4-BE49-F238E27FC236}">
              <a16:creationId xmlns:a16="http://schemas.microsoft.com/office/drawing/2014/main" id="{18325237-0D34-413F-8754-BA9F2946B9DD}"/>
            </a:ext>
          </a:extLst>
        </xdr:cNvPr>
        <xdr:cNvSpPr txBox="1"/>
      </xdr:nvSpPr>
      <xdr:spPr>
        <a:xfrm>
          <a:off x="21075727" y="1757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93235</xdr:rowOff>
    </xdr:from>
    <xdr:ext cx="469744" cy="259045"/>
    <xdr:sp macro="" textlink="">
      <xdr:nvSpPr>
        <xdr:cNvPr id="750" name="n_2mainValue【庁舎】&#10;一人当たり面積">
          <a:extLst>
            <a:ext uri="{FF2B5EF4-FFF2-40B4-BE49-F238E27FC236}">
              <a16:creationId xmlns:a16="http://schemas.microsoft.com/office/drawing/2014/main" id="{9BD927E3-5BDC-4102-9304-3448857CA6EA}"/>
            </a:ext>
          </a:extLst>
        </xdr:cNvPr>
        <xdr:cNvSpPr txBox="1"/>
      </xdr:nvSpPr>
      <xdr:spPr>
        <a:xfrm>
          <a:off x="20199427" y="1758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97807</xdr:rowOff>
    </xdr:from>
    <xdr:ext cx="469744" cy="259045"/>
    <xdr:sp macro="" textlink="">
      <xdr:nvSpPr>
        <xdr:cNvPr id="751" name="n_3mainValue【庁舎】&#10;一人当たり面積">
          <a:extLst>
            <a:ext uri="{FF2B5EF4-FFF2-40B4-BE49-F238E27FC236}">
              <a16:creationId xmlns:a16="http://schemas.microsoft.com/office/drawing/2014/main" id="{B53C6AA8-3448-4CB8-A9F9-1D7B85342995}"/>
            </a:ext>
          </a:extLst>
        </xdr:cNvPr>
        <xdr:cNvSpPr txBox="1"/>
      </xdr:nvSpPr>
      <xdr:spPr>
        <a:xfrm>
          <a:off x="19310427" y="1758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102379</xdr:rowOff>
    </xdr:from>
    <xdr:ext cx="469744" cy="259045"/>
    <xdr:sp macro="" textlink="">
      <xdr:nvSpPr>
        <xdr:cNvPr id="752" name="n_4mainValue【庁舎】&#10;一人当たり面積">
          <a:extLst>
            <a:ext uri="{FF2B5EF4-FFF2-40B4-BE49-F238E27FC236}">
              <a16:creationId xmlns:a16="http://schemas.microsoft.com/office/drawing/2014/main" id="{BE217006-2AAE-4D36-89DC-2F667679F5D3}"/>
            </a:ext>
          </a:extLst>
        </xdr:cNvPr>
        <xdr:cNvSpPr txBox="1"/>
      </xdr:nvSpPr>
      <xdr:spPr>
        <a:xfrm>
          <a:off x="18421427" y="1759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4954E1A9-F657-4F93-B0D4-5F6D7D845E2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EBA74273-9823-4B2B-B054-9CD8A5FCE88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4D0C2F2F-AAEA-4AF8-98D1-CBF7C39E77B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回っている類型が多い。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公共施設等総合管理計画において、今後老朽化した施設の集約化・複合化や除却を進めていくところである。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図書館の一人あたり面積については、類似団体平均を下回っているが、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ＩＣＴを活用した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電子図書を活用するなど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場所にとらわれない施策を実施していく。</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また、体育館・プールの一人あたり面積については、類似団体平均を下回っているが、府立体育館及び民間施設の利用状況も含め適正配置について検討する必要がある。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全国及び京都府平均は上回っているものの、類似団体内順位は低い状態です。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社会保障関係経費の増加などにより基準財政需要額は増加していることから、財政力指数は</a:t>
          </a:r>
          <a:r>
            <a:rPr kumimoji="1" lang="en-US" altLang="ja-JP" sz="1100" b="0" i="0" baseline="0">
              <a:solidFill>
                <a:schemeClr val="dk1"/>
              </a:solidFill>
              <a:effectLst/>
              <a:latin typeface="+mn-lt"/>
              <a:ea typeface="+mn-ea"/>
              <a:cs typeface="+mn-cs"/>
            </a:rPr>
            <a:t>0.02</a:t>
          </a:r>
          <a:r>
            <a:rPr kumimoji="1" lang="ja-JP" altLang="ja-JP" sz="1100" b="0" i="0" baseline="0">
              <a:solidFill>
                <a:schemeClr val="dk1"/>
              </a:solidFill>
              <a:effectLst/>
              <a:latin typeface="+mn-lt"/>
              <a:ea typeface="+mn-ea"/>
              <a:cs typeface="+mn-cs"/>
            </a:rPr>
            <a:t>ポイント減少となっています。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使用料・手数料の見直しなどによる自主財源の確保や行財政改革による行政経費の精査に努めるとともに、市債発行額の抑制、基金残高の確保を図るなど、健全かつ持続可能な財政運営に努めていき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52211</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26300"/>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92727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7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170039</xdr:rowOff>
    </xdr:from>
    <xdr:to>
      <xdr:col>19</xdr:col>
      <xdr:colOff>133350</xdr:colOff>
      <xdr:row>42</xdr:row>
      <xdr:rowOff>25400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1994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156633</xdr:rowOff>
    </xdr:from>
    <xdr:to>
      <xdr:col>15</xdr:col>
      <xdr:colOff>82550</xdr:colOff>
      <xdr:row>41</xdr:row>
      <xdr:rowOff>170039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8608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161166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67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156633</xdr:rowOff>
    </xdr:from>
    <xdr:to>
      <xdr:col>11</xdr:col>
      <xdr:colOff>31750</xdr:colOff>
      <xdr:row>41</xdr:row>
      <xdr:rowOff>156633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186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62795</xdr:rowOff>
    </xdr:from>
    <xdr:to>
      <xdr:col>11</xdr:col>
      <xdr:colOff>82550</xdr:colOff>
      <xdr:row>40</xdr:row>
      <xdr:rowOff>164395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89605</xdr:rowOff>
    </xdr:from>
    <xdr:to>
      <xdr:col>7</xdr:col>
      <xdr:colOff>31750</xdr:colOff>
      <xdr:row>41</xdr:row>
      <xdr:rowOff>19755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29932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71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2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144938</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119239</xdr:rowOff>
    </xdr:from>
    <xdr:to>
      <xdr:col>15</xdr:col>
      <xdr:colOff>133350</xdr:colOff>
      <xdr:row>42</xdr:row>
      <xdr:rowOff>49389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4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105833</xdr:rowOff>
    </xdr:from>
    <xdr:to>
      <xdr:col>11</xdr:col>
      <xdr:colOff>82550</xdr:colOff>
      <xdr:row>42</xdr:row>
      <xdr:rowOff>35983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歳出において経常的な扶助費や繰出金などが増加したものの、歳入において地方交付税等が増加した影響により、前年度から</a:t>
          </a:r>
          <a:r>
            <a:rPr kumimoji="1" lang="en-US" altLang="ja-JP" sz="1100" b="0" i="0" baseline="0">
              <a:solidFill>
                <a:schemeClr val="dk1"/>
              </a:solidFill>
              <a:effectLst/>
              <a:latin typeface="+mn-lt"/>
              <a:ea typeface="+mn-ea"/>
              <a:cs typeface="+mn-cs"/>
            </a:rPr>
            <a:t>0.6</a:t>
          </a:r>
          <a:r>
            <a:rPr kumimoji="1" lang="ja-JP" altLang="en-US" sz="1100" b="0" i="0" baseline="0">
              <a:solidFill>
                <a:schemeClr val="dk1"/>
              </a:solidFill>
              <a:effectLst/>
              <a:latin typeface="+mn-lt"/>
              <a:ea typeface="+mn-ea"/>
              <a:cs typeface="+mn-cs"/>
            </a:rPr>
            <a:t>ポイント減少し、</a:t>
          </a:r>
          <a:r>
            <a:rPr kumimoji="1" lang="en-US" altLang="ja-JP" sz="1100" b="0" i="0" baseline="0">
              <a:solidFill>
                <a:schemeClr val="dk1"/>
              </a:solidFill>
              <a:effectLst/>
              <a:latin typeface="+mn-lt"/>
              <a:ea typeface="+mn-ea"/>
              <a:cs typeface="+mn-cs"/>
            </a:rPr>
            <a:t>93.0</a:t>
          </a:r>
          <a:r>
            <a:rPr kumimoji="1" lang="ja-JP" altLang="en-US" sz="1100" b="0" i="0" baseline="0">
              <a:solidFill>
                <a:schemeClr val="dk1"/>
              </a:solidFill>
              <a:effectLst/>
              <a:latin typeface="+mn-lt"/>
              <a:ea typeface="+mn-ea"/>
              <a:cs typeface="+mn-cs"/>
            </a:rPr>
            <a:t>％となりました。　</a:t>
          </a:r>
          <a:endParaRPr kumimoji="1" lang="en-US" altLang="ja-JP" sz="1100" b="0" i="0" baseline="0">
            <a:solidFill>
              <a:schemeClr val="dk1"/>
            </a:solidFill>
            <a:effectLst/>
            <a:latin typeface="+mn-lt"/>
            <a:ea typeface="+mn-ea"/>
            <a:cs typeface="+mn-cs"/>
          </a:endParaRPr>
        </a:p>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今後も事業見直しや、定数管理計画等による人件費の削減など、行財政改革の取組みを通じて義務的経費の削減を図り、経常収支比率の適正化に努めていきます。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3175</xdr:rowOff>
    </xdr:from>
    <xdr:to>
      <xdr:col>23</xdr:col>
      <xdr:colOff>133350</xdr:colOff>
      <xdr:row>64</xdr:row>
      <xdr:rowOff>39370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97597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110190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740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64</xdr:row>
      <xdr:rowOff>39370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1565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65</xdr:row>
      <xdr:rowOff>18732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915650"/>
          <a:ext cx="889000" cy="24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18732</xdr:rowOff>
    </xdr:from>
    <xdr:to>
      <xdr:col>11</xdr:col>
      <xdr:colOff>31750</xdr:colOff>
      <xdr:row>65</xdr:row>
      <xdr:rowOff>36830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16298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141922</xdr:rowOff>
    </xdr:from>
    <xdr:to>
      <xdr:col>11</xdr:col>
      <xdr:colOff>82550</xdr:colOff>
      <xdr:row>64</xdr:row>
      <xdr:rowOff>72072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82249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30797</xdr:rowOff>
    </xdr:from>
    <xdr:to>
      <xdr:col>7</xdr:col>
      <xdr:colOff>31750</xdr:colOff>
      <xdr:row>64</xdr:row>
      <xdr:rowOff>132397</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142574</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772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123825</xdr:rowOff>
    </xdr:from>
    <xdr:to>
      <xdr:col>23</xdr:col>
      <xdr:colOff>184150</xdr:colOff>
      <xdr:row>64</xdr:row>
      <xdr:rowOff>53975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95902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89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160020</xdr:rowOff>
    </xdr:from>
    <xdr:to>
      <xdr:col>19</xdr:col>
      <xdr:colOff>184150</xdr:colOff>
      <xdr:row>64</xdr:row>
      <xdr:rowOff>90170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96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74947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04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139382</xdr:rowOff>
    </xdr:from>
    <xdr:to>
      <xdr:col>11</xdr:col>
      <xdr:colOff>82550</xdr:colOff>
      <xdr:row>65</xdr:row>
      <xdr:rowOff>69532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11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54309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19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行政改革等</a:t>
          </a:r>
          <a:r>
            <a:rPr kumimoji="1" lang="ja-JP" altLang="ja-JP" sz="1100" b="0" i="0" baseline="0">
              <a:solidFill>
                <a:schemeClr val="dk1"/>
              </a:solidFill>
              <a:effectLst/>
              <a:latin typeface="+mn-lt"/>
              <a:ea typeface="+mn-ea"/>
              <a:cs typeface="+mn-cs"/>
            </a:rPr>
            <a:t>の取組効果により、類似団体、全国及び京都府平均より低い数値となっています。</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人件費は、職員定数の削減や全職員の昇給抑制などに取り組んでいるものの、</a:t>
          </a:r>
          <a:r>
            <a:rPr kumimoji="1" lang="ja-JP" altLang="en-US" sz="1100" b="0" i="0" baseline="0">
              <a:solidFill>
                <a:schemeClr val="dk1"/>
              </a:solidFill>
              <a:effectLst/>
              <a:latin typeface="+mn-lt"/>
              <a:ea typeface="+mn-ea"/>
              <a:cs typeface="+mn-cs"/>
            </a:rPr>
            <a:t>分母となる住民基本台帳に登録されている人口の減少等</a:t>
          </a:r>
          <a:r>
            <a:rPr kumimoji="1" lang="ja-JP" altLang="ja-JP" sz="1100" b="0" i="0" baseline="0">
              <a:solidFill>
                <a:schemeClr val="dk1"/>
              </a:solidFill>
              <a:effectLst/>
              <a:latin typeface="+mn-lt"/>
              <a:ea typeface="+mn-ea"/>
              <a:cs typeface="+mn-cs"/>
            </a:rPr>
            <a:t>より前年度より</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％増加し、物件費は、</a:t>
          </a:r>
          <a:r>
            <a:rPr kumimoji="1" lang="ja-JP" altLang="en-US" sz="1100" b="0" i="0" baseline="0">
              <a:solidFill>
                <a:schemeClr val="dk1"/>
              </a:solidFill>
              <a:effectLst/>
              <a:latin typeface="+mn-lt"/>
              <a:ea typeface="+mn-ea"/>
              <a:cs typeface="+mn-cs"/>
            </a:rPr>
            <a:t>新型コロナウイルスワクチン接種関連事業費の減少</a:t>
          </a:r>
          <a:r>
            <a:rPr kumimoji="1" lang="ja-JP" altLang="ja-JP" sz="1100" b="0" i="0" baseline="0">
              <a:solidFill>
                <a:schemeClr val="dk1"/>
              </a:solidFill>
              <a:effectLst/>
              <a:latin typeface="+mn-lt"/>
              <a:ea typeface="+mn-ea"/>
              <a:cs typeface="+mn-cs"/>
            </a:rPr>
            <a:t>などにより、</a:t>
          </a:r>
          <a:r>
            <a:rPr kumimoji="1" lang="en-US" altLang="ja-JP" sz="1100" b="0" i="0" baseline="0">
              <a:solidFill>
                <a:schemeClr val="dk1"/>
              </a:solidFill>
              <a:effectLst/>
              <a:latin typeface="+mn-lt"/>
              <a:ea typeface="+mn-ea"/>
              <a:cs typeface="+mn-cs"/>
            </a:rPr>
            <a:t>10.0</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しました。</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a:effectLst/>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50591</xdr:rowOff>
    </xdr:from>
    <xdr:to>
      <xdr:col>23</xdr:col>
      <xdr:colOff>133350</xdr:colOff>
      <xdr:row>82</xdr:row>
      <xdr:rowOff>74733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109491"/>
          <a:ext cx="838200" cy="2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32614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2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3697</xdr:rowOff>
    </xdr:from>
    <xdr:to>
      <xdr:col>19</xdr:col>
      <xdr:colOff>133350</xdr:colOff>
      <xdr:row>82</xdr:row>
      <xdr:rowOff>74733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62597"/>
          <a:ext cx="889000" cy="7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113308</xdr:rowOff>
    </xdr:from>
    <xdr:to>
      <xdr:col>15</xdr:col>
      <xdr:colOff>82550</xdr:colOff>
      <xdr:row>82</xdr:row>
      <xdr:rowOff>3697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00758"/>
          <a:ext cx="889000" cy="6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112450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6586</xdr:rowOff>
    </xdr:from>
    <xdr:to>
      <xdr:col>11</xdr:col>
      <xdr:colOff>31750</xdr:colOff>
      <xdr:row>81</xdr:row>
      <xdr:rowOff>113308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894036"/>
          <a:ext cx="889000" cy="106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68669</xdr:rowOff>
    </xdr:from>
    <xdr:to>
      <xdr:col>11</xdr:col>
      <xdr:colOff>82550</xdr:colOff>
      <xdr:row>82</xdr:row>
      <xdr:rowOff>170269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155046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2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126265</xdr:rowOff>
    </xdr:from>
    <xdr:to>
      <xdr:col>7</xdr:col>
      <xdr:colOff>31750</xdr:colOff>
      <xdr:row>82</xdr:row>
      <xdr:rowOff>56415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41192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10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171241</xdr:rowOff>
    </xdr:from>
    <xdr:to>
      <xdr:col>23</xdr:col>
      <xdr:colOff>184150</xdr:colOff>
      <xdr:row>82</xdr:row>
      <xdr:rowOff>101391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5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16318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903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23933</xdr:rowOff>
    </xdr:from>
    <xdr:to>
      <xdr:col>19</xdr:col>
      <xdr:colOff>184150</xdr:colOff>
      <xdr:row>82</xdr:row>
      <xdr:rowOff>125533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8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135710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51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124347</xdr:rowOff>
    </xdr:from>
    <xdr:to>
      <xdr:col>15</xdr:col>
      <xdr:colOff>133350</xdr:colOff>
      <xdr:row>82</xdr:row>
      <xdr:rowOff>54497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1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64674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80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62508</xdr:rowOff>
    </xdr:from>
    <xdr:to>
      <xdr:col>11</xdr:col>
      <xdr:colOff>82550</xdr:colOff>
      <xdr:row>81</xdr:row>
      <xdr:rowOff>164108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49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2835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1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127236</xdr:rowOff>
    </xdr:from>
    <xdr:to>
      <xdr:col>7</xdr:col>
      <xdr:colOff>31750</xdr:colOff>
      <xdr:row>81</xdr:row>
      <xdr:rowOff>57386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4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67563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1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人勧の影響等</a:t>
          </a:r>
          <a:r>
            <a:rPr kumimoji="1" lang="ja-JP" altLang="en-US" sz="1100" b="0" i="0" baseline="0">
              <a:solidFill>
                <a:schemeClr val="dk1"/>
              </a:solidFill>
              <a:effectLst/>
              <a:latin typeface="+mn-lt"/>
              <a:ea typeface="+mn-ea"/>
              <a:cs typeface="+mn-cs"/>
            </a:rPr>
            <a:t>あるものの</a:t>
          </a:r>
          <a:r>
            <a:rPr kumimoji="1" lang="ja-JP" altLang="ja-JP" sz="1100" b="0" i="0" baseline="0">
              <a:solidFill>
                <a:schemeClr val="dk1"/>
              </a:solidFill>
              <a:effectLst/>
              <a:latin typeface="+mn-lt"/>
              <a:ea typeface="+mn-ea"/>
              <a:cs typeface="+mn-cs"/>
            </a:rPr>
            <a:t>近年実施している昇給抑制など</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取り組</a:t>
          </a:r>
          <a:r>
            <a:rPr kumimoji="1" lang="ja-JP" altLang="en-US" sz="1100" b="0" i="0" baseline="0">
              <a:solidFill>
                <a:schemeClr val="dk1"/>
              </a:solidFill>
              <a:effectLst/>
              <a:latin typeface="+mn-lt"/>
              <a:ea typeface="+mn-ea"/>
              <a:cs typeface="+mn-cs"/>
            </a:rPr>
            <a:t>みにより</a:t>
          </a:r>
          <a:r>
            <a:rPr kumimoji="1" lang="ja-JP" altLang="ja-JP" sz="1100" b="0" i="0" baseline="0">
              <a:solidFill>
                <a:schemeClr val="dk1"/>
              </a:solidFill>
              <a:effectLst/>
              <a:latin typeface="+mn-lt"/>
              <a:ea typeface="+mn-ea"/>
              <a:cs typeface="+mn-cs"/>
            </a:rPr>
            <a:t>ラスパイレス指数は前年度から</a:t>
          </a:r>
          <a:r>
            <a:rPr kumimoji="1" lang="en-US" altLang="ja-JP" sz="1100" b="0" i="0" baseline="0">
              <a:solidFill>
                <a:schemeClr val="dk1"/>
              </a:solidFill>
              <a:effectLst/>
              <a:latin typeface="+mn-lt"/>
              <a:ea typeface="+mn-ea"/>
              <a:cs typeface="+mn-cs"/>
            </a:rPr>
            <a:t>1.0</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改善</a:t>
          </a:r>
          <a:r>
            <a:rPr kumimoji="1" lang="ja-JP" altLang="ja-JP" sz="1100" b="0" i="0" baseline="0">
              <a:solidFill>
                <a:schemeClr val="dk1"/>
              </a:solidFill>
              <a:effectLst/>
              <a:latin typeface="+mn-lt"/>
              <a:ea typeface="+mn-ea"/>
              <a:cs typeface="+mn-cs"/>
            </a:rPr>
            <a:t>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引き続き、全国、類団及び京都府内平均よりも高い水準となっており、他団体の状況等を考慮しながら、今後も給与の適正管理に努めていきます。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1059</xdr:rowOff>
    </xdr:from>
    <xdr:to>
      <xdr:col>81</xdr:col>
      <xdr:colOff>44450</xdr:colOff>
      <xdr:row>87</xdr:row>
      <xdr:rowOff>30691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745759"/>
          <a:ext cx="838200" cy="201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87</xdr:row>
      <xdr:rowOff>30691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86516"/>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52511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282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141816</xdr:rowOff>
    </xdr:from>
    <xdr:to>
      <xdr:col>72</xdr:col>
      <xdr:colOff>203200</xdr:colOff>
      <xdr:row>87</xdr:row>
      <xdr:rowOff>10584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86516"/>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72618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30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10584</xdr:rowOff>
    </xdr:from>
    <xdr:to>
      <xdr:col>68</xdr:col>
      <xdr:colOff>152400</xdr:colOff>
      <xdr:row>87</xdr:row>
      <xdr:rowOff>111125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26734"/>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1059</xdr:rowOff>
    </xdr:from>
    <xdr:to>
      <xdr:col>64</xdr:col>
      <xdr:colOff>152400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112836</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343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93786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667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151341</xdr:rowOff>
    </xdr:from>
    <xdr:to>
      <xdr:col>77</xdr:col>
      <xdr:colOff>95250</xdr:colOff>
      <xdr:row>87</xdr:row>
      <xdr:rowOff>81491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91016</xdr:rowOff>
    </xdr:from>
    <xdr:to>
      <xdr:col>73</xdr:col>
      <xdr:colOff>44450</xdr:colOff>
      <xdr:row>87</xdr:row>
      <xdr:rowOff>21166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5943</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2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131234</xdr:rowOff>
    </xdr:from>
    <xdr:to>
      <xdr:col>68</xdr:col>
      <xdr:colOff>203200</xdr:colOff>
      <xdr:row>87</xdr:row>
      <xdr:rowOff>61384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46161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60325</xdr:rowOff>
    </xdr:from>
    <xdr:to>
      <xdr:col>64</xdr:col>
      <xdr:colOff>152400</xdr:colOff>
      <xdr:row>87</xdr:row>
      <xdr:rowOff>161925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146702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類似団体平均を上回っていますが、定数管理計画の推進などにより、全国及び京都府平均より低い水準となっています。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a:t>
          </a:r>
          <a:r>
            <a:rPr lang="ja-JP" altLang="ja-JP" sz="1100">
              <a:solidFill>
                <a:schemeClr val="dk1"/>
              </a:solidFill>
              <a:effectLst/>
              <a:latin typeface="+mn-lt"/>
              <a:ea typeface="+mn-ea"/>
              <a:cs typeface="+mn-cs"/>
            </a:rPr>
            <a:t>分母の住基人口減少</a:t>
          </a:r>
          <a:r>
            <a:rPr kumimoji="1" lang="ja-JP" altLang="ja-JP" sz="1100" b="0" i="0" baseline="0">
              <a:solidFill>
                <a:schemeClr val="dk1"/>
              </a:solidFill>
              <a:effectLst/>
              <a:latin typeface="+mn-lt"/>
              <a:ea typeface="+mn-ea"/>
              <a:cs typeface="+mn-cs"/>
            </a:rPr>
            <a:t>の影響により、昨年度から</a:t>
          </a:r>
          <a:r>
            <a:rPr kumimoji="1" lang="en-US" altLang="ja-JP" sz="1100" b="0" i="0" baseline="0">
              <a:solidFill>
                <a:schemeClr val="dk1"/>
              </a:solidFill>
              <a:effectLst/>
              <a:latin typeface="+mn-lt"/>
              <a:ea typeface="+mn-ea"/>
              <a:cs typeface="+mn-cs"/>
            </a:rPr>
            <a:t>0.03</a:t>
          </a:r>
          <a:r>
            <a:rPr kumimoji="1" lang="ja-JP" altLang="ja-JP" sz="1100" b="0" i="0" baseline="0">
              <a:solidFill>
                <a:schemeClr val="dk1"/>
              </a:solidFill>
              <a:effectLst/>
              <a:latin typeface="+mn-lt"/>
              <a:ea typeface="+mn-ea"/>
              <a:cs typeface="+mn-cs"/>
            </a:rPr>
            <a:t>人増加しており、今後も引き続き業務の委託化等により、職員定数の適正な管理に努めていきます。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141877</xdr:rowOff>
    </xdr:from>
    <xdr:to>
      <xdr:col>81</xdr:col>
      <xdr:colOff>44450</xdr:colOff>
      <xdr:row>63</xdr:row>
      <xdr:rowOff>152219</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943227"/>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160944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447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114300</xdr:rowOff>
    </xdr:from>
    <xdr:to>
      <xdr:col>77</xdr:col>
      <xdr:colOff>44450</xdr:colOff>
      <xdr:row>63</xdr:row>
      <xdr:rowOff>141877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915650"/>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74403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6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93617</xdr:rowOff>
    </xdr:from>
    <xdr:to>
      <xdr:col>72</xdr:col>
      <xdr:colOff>203200</xdr:colOff>
      <xdr:row>63</xdr:row>
      <xdr:rowOff>114300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894967"/>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64061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5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86723</xdr:rowOff>
    </xdr:from>
    <xdr:to>
      <xdr:col>68</xdr:col>
      <xdr:colOff>152400</xdr:colOff>
      <xdr:row>63</xdr:row>
      <xdr:rowOff>93617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888073"/>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127181</xdr:rowOff>
    </xdr:from>
    <xdr:to>
      <xdr:col>68</xdr:col>
      <xdr:colOff>203200</xdr:colOff>
      <xdr:row>62</xdr:row>
      <xdr:rowOff>57331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67508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54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70955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5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101419</xdr:rowOff>
    </xdr:from>
    <xdr:to>
      <xdr:col>81</xdr:col>
      <xdr:colOff>95250</xdr:colOff>
      <xdr:row>64</xdr:row>
      <xdr:rowOff>31569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90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73496</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87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91077</xdr:rowOff>
    </xdr:from>
    <xdr:to>
      <xdr:col>77</xdr:col>
      <xdr:colOff>95250</xdr:colOff>
      <xdr:row>64</xdr:row>
      <xdr:rowOff>21227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89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64</xdr:row>
      <xdr:rowOff>6004</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978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63500</xdr:rowOff>
    </xdr:from>
    <xdr:to>
      <xdr:col>73</xdr:col>
      <xdr:colOff>44450</xdr:colOff>
      <xdr:row>63</xdr:row>
      <xdr:rowOff>165100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149877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42817</xdr:rowOff>
    </xdr:from>
    <xdr:to>
      <xdr:col>68</xdr:col>
      <xdr:colOff>203200</xdr:colOff>
      <xdr:row>63</xdr:row>
      <xdr:rowOff>144417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84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129194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93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35923</xdr:rowOff>
    </xdr:from>
    <xdr:to>
      <xdr:col>64</xdr:col>
      <xdr:colOff>152400</xdr:colOff>
      <xdr:row>63</xdr:row>
      <xdr:rowOff>137523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122300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9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実質公債費比率については、将来的な負担となる地方債のについては発行抑制等を図っており、元利償還金の減少等により昨年度から</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ポイントの減となっています。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類似団体、全国及び京都府平均より低い値となっており、引き続き適正な市債発行等に努めていきます。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9374</xdr:rowOff>
    </xdr:from>
    <xdr:to>
      <xdr:col>81</xdr:col>
      <xdr:colOff>44450</xdr:colOff>
      <xdr:row>37</xdr:row>
      <xdr:rowOff>78317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35302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78317</xdr:rowOff>
    </xdr:from>
    <xdr:to>
      <xdr:col>77</xdr:col>
      <xdr:colOff>44450</xdr:colOff>
      <xdr:row>37</xdr:row>
      <xdr:rowOff>124278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21967"/>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124278</xdr:rowOff>
    </xdr:from>
    <xdr:to>
      <xdr:col>72</xdr:col>
      <xdr:colOff>203200</xdr:colOff>
      <xdr:row>38</xdr:row>
      <xdr:rowOff>21772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46792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21772</xdr:rowOff>
    </xdr:from>
    <xdr:to>
      <xdr:col>68</xdr:col>
      <xdr:colOff>152400</xdr:colOff>
      <xdr:row>38</xdr:row>
      <xdr:rowOff>79224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536872"/>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121255</xdr:rowOff>
    </xdr:from>
    <xdr:to>
      <xdr:col>68</xdr:col>
      <xdr:colOff>203200</xdr:colOff>
      <xdr:row>40</xdr:row>
      <xdr:rowOff>51405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36182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9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132745</xdr:rowOff>
    </xdr:from>
    <xdr:to>
      <xdr:col>64</xdr:col>
      <xdr:colOff>152400</xdr:colOff>
      <xdr:row>40</xdr:row>
      <xdr:rowOff>62895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47672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130024</xdr:rowOff>
    </xdr:from>
    <xdr:to>
      <xdr:col>81</xdr:col>
      <xdr:colOff>95250</xdr:colOff>
      <xdr:row>37</xdr:row>
      <xdr:rowOff>60174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51301</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2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27517</xdr:rowOff>
    </xdr:from>
    <xdr:to>
      <xdr:col>77</xdr:col>
      <xdr:colOff>95250</xdr:colOff>
      <xdr:row>37</xdr:row>
      <xdr:rowOff>129117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139294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14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73478</xdr:rowOff>
    </xdr:from>
    <xdr:to>
      <xdr:col>73</xdr:col>
      <xdr:colOff>44450</xdr:colOff>
      <xdr:row>38</xdr:row>
      <xdr:rowOff>3628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13805</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18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142422</xdr:rowOff>
    </xdr:from>
    <xdr:to>
      <xdr:col>68</xdr:col>
      <xdr:colOff>203200</xdr:colOff>
      <xdr:row>38</xdr:row>
      <xdr:rowOff>72572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82749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28424</xdr:rowOff>
    </xdr:from>
    <xdr:to>
      <xdr:col>64</xdr:col>
      <xdr:colOff>152400</xdr:colOff>
      <xdr:row>38</xdr:row>
      <xdr:rowOff>130024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140201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12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充当可能財源額等が将来負担額を上回っており将来負担比率は算出されませんでした。引き続き、適正な市債の発行に努めるなど、将来世代へ過大な負担を残さないよう、持続可能な財政運営への取組を進めていきます。</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62336</xdr:rowOff>
    </xdr:from>
    <xdr:to>
      <xdr:col>68</xdr:col>
      <xdr:colOff>203200</xdr:colOff>
      <xdr:row>14</xdr:row>
      <xdr:rowOff>163936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2663</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1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144780</xdr:rowOff>
    </xdr:from>
    <xdr:to>
      <xdr:col>64</xdr:col>
      <xdr:colOff>152400</xdr:colOff>
      <xdr:row>15</xdr:row>
      <xdr:rowOff>74930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85107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人件費は、職員定数の削減や全職員の昇給抑制などに取り組んだことにより、前年度より</a:t>
          </a:r>
          <a:r>
            <a:rPr kumimoji="1" lang="en-US" altLang="ja-JP" sz="1100" b="0" i="0" baseline="0">
              <a:solidFill>
                <a:schemeClr val="dk1"/>
              </a:solidFill>
              <a:effectLst/>
              <a:latin typeface="+mn-lt"/>
              <a:ea typeface="+mn-ea"/>
              <a:cs typeface="+mn-cs"/>
            </a:rPr>
            <a:t>0.5</a:t>
          </a:r>
          <a:r>
            <a:rPr kumimoji="1" lang="ja-JP" altLang="ja-JP" sz="1100" b="0" i="0" baseline="0">
              <a:solidFill>
                <a:schemeClr val="dk1"/>
              </a:solidFill>
              <a:effectLst/>
              <a:latin typeface="+mn-lt"/>
              <a:ea typeface="+mn-ea"/>
              <a:cs typeface="+mn-cs"/>
            </a:rPr>
            <a:t>ポイント減少しましたが、類似団体及び全国平均値を上回っています。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今後も引き続き業務の委託化等により、一層の効率化に努めていきます。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115570</xdr:rowOff>
    </xdr:from>
    <xdr:to>
      <xdr:col>24</xdr:col>
      <xdr:colOff>25400</xdr:colOff>
      <xdr:row>39</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7342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1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153670</xdr:rowOff>
    </xdr:from>
    <xdr:to>
      <xdr:col>24</xdr:col>
      <xdr:colOff>114300</xdr:colOff>
      <xdr:row>39</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40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30497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115570</xdr:rowOff>
    </xdr:from>
    <xdr:to>
      <xdr:col>24</xdr:col>
      <xdr:colOff>114300</xdr:colOff>
      <xdr:row>33</xdr:row>
      <xdr:rowOff>115570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107950</xdr:rowOff>
    </xdr:from>
    <xdr:to>
      <xdr:col>24</xdr:col>
      <xdr:colOff>25400</xdr:colOff>
      <xdr:row>39</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794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130810</xdr:rowOff>
    </xdr:from>
    <xdr:to>
      <xdr:col>19</xdr:col>
      <xdr:colOff>187325</xdr:colOff>
      <xdr:row>39</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8173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26670</xdr:rowOff>
    </xdr:from>
    <xdr:to>
      <xdr:col>20</xdr:col>
      <xdr:colOff>38100</xdr:colOff>
      <xdr:row>37</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39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130810</xdr:rowOff>
    </xdr:from>
    <xdr:to>
      <xdr:col>15</xdr:col>
      <xdr:colOff>98425</xdr:colOff>
      <xdr:row>40</xdr:row>
      <xdr:rowOff>96520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173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3810</xdr:rowOff>
    </xdr:from>
    <xdr:to>
      <xdr:col>15</xdr:col>
      <xdr:colOff>149225</xdr:colOff>
      <xdr:row>37</xdr:row>
      <xdr:rowOff>105410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115587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24130</xdr:rowOff>
    </xdr:from>
    <xdr:to>
      <xdr:col>11</xdr:col>
      <xdr:colOff>9525</xdr:colOff>
      <xdr:row>40</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1068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102870</xdr:rowOff>
    </xdr:from>
    <xdr:to>
      <xdr:col>11</xdr:col>
      <xdr:colOff>60325</xdr:colOff>
      <xdr:row>38</xdr:row>
      <xdr:rowOff>33020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43197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57150</xdr:rowOff>
    </xdr:from>
    <xdr:to>
      <xdr:col>6</xdr:col>
      <xdr:colOff>171450</xdr:colOff>
      <xdr:row>37</xdr:row>
      <xdr:rowOff>158750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168927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57150</xdr:rowOff>
    </xdr:from>
    <xdr:to>
      <xdr:col>24</xdr:col>
      <xdr:colOff>76200</xdr:colOff>
      <xdr:row>39</xdr:row>
      <xdr:rowOff>158750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137177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95250</xdr:rowOff>
    </xdr:from>
    <xdr:to>
      <xdr:col>20</xdr:col>
      <xdr:colOff>38100</xdr:colOff>
      <xdr:row>40</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6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80010</xdr:rowOff>
    </xdr:from>
    <xdr:to>
      <xdr:col>15</xdr:col>
      <xdr:colOff>149225</xdr:colOff>
      <xdr:row>40</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166387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5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45720</xdr:rowOff>
    </xdr:from>
    <xdr:to>
      <xdr:col>11</xdr:col>
      <xdr:colOff>60325</xdr:colOff>
      <xdr:row>40</xdr:row>
      <xdr:rowOff>147320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0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132097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9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144780</xdr:rowOff>
    </xdr:from>
    <xdr:to>
      <xdr:col>6</xdr:col>
      <xdr:colOff>171450</xdr:colOff>
      <xdr:row>39</xdr:row>
      <xdr:rowOff>74930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59707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物件費は、施設管理経費</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増加したものの、新型コロナウイルスワクチン接種関連事業費の減少などにより</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減少となり</a:t>
          </a:r>
          <a:r>
            <a:rPr kumimoji="1" lang="ja-JP" altLang="ja-JP" sz="1100" b="0" i="0" baseline="0">
              <a:solidFill>
                <a:schemeClr val="dk1"/>
              </a:solidFill>
              <a:effectLst/>
              <a:latin typeface="+mn-lt"/>
              <a:ea typeface="+mn-ea"/>
              <a:cs typeface="+mn-cs"/>
            </a:rPr>
            <a:t>類似団体及び全国平均値より低い数値となっています。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20</xdr:row>
      <xdr:rowOff>144145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458720"/>
          <a:ext cx="0" cy="1114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116222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54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144145</xdr:rowOff>
    </xdr:from>
    <xdr:to>
      <xdr:col>82</xdr:col>
      <xdr:colOff>196850</xdr:colOff>
      <xdr:row>20</xdr:row>
      <xdr:rowOff>144145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573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58420</xdr:rowOff>
    </xdr:from>
    <xdr:to>
      <xdr:col>82</xdr:col>
      <xdr:colOff>107950</xdr:colOff>
      <xdr:row>14</xdr:row>
      <xdr:rowOff>64135</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45872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18415</xdr:rowOff>
    </xdr:from>
    <xdr:to>
      <xdr:col>78</xdr:col>
      <xdr:colOff>69850</xdr:colOff>
      <xdr:row>14</xdr:row>
      <xdr:rowOff>64135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1871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116205</xdr:rowOff>
    </xdr:from>
    <xdr:to>
      <xdr:col>78</xdr:col>
      <xdr:colOff>120650</xdr:colOff>
      <xdr:row>17</xdr:row>
      <xdr:rowOff>46355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85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31132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9457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6985</xdr:rowOff>
    </xdr:from>
    <xdr:to>
      <xdr:col>73</xdr:col>
      <xdr:colOff>180975</xdr:colOff>
      <xdr:row>14</xdr:row>
      <xdr:rowOff>18415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40728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47625</xdr:rowOff>
    </xdr:from>
    <xdr:to>
      <xdr:col>74</xdr:col>
      <xdr:colOff>31750</xdr:colOff>
      <xdr:row>16</xdr:row>
      <xdr:rowOff>149225</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79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134002</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877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6985</xdr:rowOff>
    </xdr:from>
    <xdr:to>
      <xdr:col>69</xdr:col>
      <xdr:colOff>92075</xdr:colOff>
      <xdr:row>14</xdr:row>
      <xdr:rowOff>121285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4072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53340</xdr:rowOff>
    </xdr:from>
    <xdr:to>
      <xdr:col>69</xdr:col>
      <xdr:colOff>142875</xdr:colOff>
      <xdr:row>16</xdr:row>
      <xdr:rowOff>154940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139717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70485</xdr:rowOff>
    </xdr:from>
    <xdr:to>
      <xdr:col>65</xdr:col>
      <xdr:colOff>53975</xdr:colOff>
      <xdr:row>17</xdr:row>
      <xdr:rowOff>635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8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156862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9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xdr:rowOff>
    </xdr:from>
    <xdr:to>
      <xdr:col>82</xdr:col>
      <xdr:colOff>158750</xdr:colOff>
      <xdr:row>14</xdr:row>
      <xdr:rowOff>109220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87647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13335</xdr:rowOff>
    </xdr:from>
    <xdr:to>
      <xdr:col>78</xdr:col>
      <xdr:colOff>120650</xdr:colOff>
      <xdr:row>14</xdr:row>
      <xdr:rowOff>114935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413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125112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1825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139065</xdr:rowOff>
    </xdr:from>
    <xdr:to>
      <xdr:col>74</xdr:col>
      <xdr:colOff>31750</xdr:colOff>
      <xdr:row>14</xdr:row>
      <xdr:rowOff>69215</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67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79392</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3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127635</xdr:rowOff>
    </xdr:from>
    <xdr:to>
      <xdr:col>69</xdr:col>
      <xdr:colOff>142875</xdr:colOff>
      <xdr:row>14</xdr:row>
      <xdr:rowOff>57785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35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67962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125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70485</xdr:rowOff>
    </xdr:from>
    <xdr:to>
      <xdr:col>65</xdr:col>
      <xdr:colOff>53975</xdr:colOff>
      <xdr:row>15</xdr:row>
      <xdr:rowOff>635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47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10812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23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物価高騰対策給付金事業や障害福祉関連経費</a:t>
          </a:r>
          <a:r>
            <a:rPr kumimoji="1" lang="ja-JP" altLang="ja-JP" sz="1100" b="0" i="0" baseline="0">
              <a:solidFill>
                <a:schemeClr val="dk1"/>
              </a:solidFill>
              <a:effectLst/>
              <a:latin typeface="+mn-lt"/>
              <a:ea typeface="+mn-ea"/>
              <a:cs typeface="+mn-cs"/>
            </a:rPr>
            <a:t>の増加などの影響により、前年度から</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ポイント増加し、類似団体、全国、京都府平均と比較しても高い水準となっており、財政硬直化の要因の一つとなっています。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今後も引き続き歳出の適正化に努めていきます。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31750</xdr:rowOff>
    </xdr:from>
    <xdr:to>
      <xdr:col>24</xdr:col>
      <xdr:colOff>25400</xdr:colOff>
      <xdr:row>59</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1473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10071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58</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071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165100</xdr:rowOff>
    </xdr:from>
    <xdr:to>
      <xdr:col>11</xdr:col>
      <xdr:colOff>9525</xdr:colOff>
      <xdr:row>60</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101092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76200</xdr:rowOff>
    </xdr:from>
    <xdr:to>
      <xdr:col>6</xdr:col>
      <xdr:colOff>171450</xdr:colOff>
      <xdr:row>59</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16527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57150</xdr:rowOff>
    </xdr:from>
    <xdr:to>
      <xdr:col>24</xdr:col>
      <xdr:colOff>76200</xdr:colOff>
      <xdr:row>59</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29227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114300</xdr:rowOff>
    </xdr:from>
    <xdr:to>
      <xdr:col>11</xdr:col>
      <xdr:colOff>60325</xdr:colOff>
      <xdr:row>59</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29227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152400</xdr:rowOff>
    </xdr:from>
    <xdr:to>
      <xdr:col>6</xdr:col>
      <xdr:colOff>171450</xdr:colOff>
      <xdr:row>60</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67327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水道事業会計出資金の増加などにより、前年度から</a:t>
          </a:r>
          <a:r>
            <a:rPr kumimoji="1" lang="en-US" altLang="ja-JP" sz="1100" b="0" i="0" baseline="0">
              <a:solidFill>
                <a:schemeClr val="dk1"/>
              </a:solidFill>
              <a:effectLst/>
              <a:latin typeface="+mn-lt"/>
              <a:ea typeface="+mn-ea"/>
              <a:cs typeface="+mn-cs"/>
            </a:rPr>
            <a:t>0.2</a:t>
          </a:r>
          <a:r>
            <a:rPr kumimoji="1" lang="ja-JP" altLang="ja-JP" sz="1100" b="0" i="0" baseline="0">
              <a:solidFill>
                <a:schemeClr val="dk1"/>
              </a:solidFill>
              <a:effectLst/>
              <a:latin typeface="+mn-lt"/>
              <a:ea typeface="+mn-ea"/>
              <a:cs typeface="+mn-cs"/>
            </a:rPr>
            <a:t>ポイント増加しています。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今後も各会計における財政運営の健全化を図る中で、一般会計からの繰出等に安易に頼らない財政運営を構築していきます。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60</xdr:row>
      <xdr:rowOff>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102616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124477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25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44450</xdr:rowOff>
    </xdr:from>
    <xdr:to>
      <xdr:col>78</xdr:col>
      <xdr:colOff>69850</xdr:colOff>
      <xdr:row>59</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101600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22877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624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44450</xdr:rowOff>
    </xdr:from>
    <xdr:to>
      <xdr:col>73</xdr:col>
      <xdr:colOff>180975</xdr:colOff>
      <xdr:row>59</xdr:row>
      <xdr:rowOff>158750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60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143527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133350</xdr:rowOff>
    </xdr:from>
    <xdr:to>
      <xdr:col>69</xdr:col>
      <xdr:colOff>92075</xdr:colOff>
      <xdr:row>59</xdr:row>
      <xdr:rowOff>158750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004800" y="102489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158750</xdr:rowOff>
    </xdr:from>
    <xdr:to>
      <xdr:col>69</xdr:col>
      <xdr:colOff>142875</xdr:colOff>
      <xdr:row>58</xdr:row>
      <xdr:rowOff>88900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120650</xdr:rowOff>
    </xdr:from>
    <xdr:to>
      <xdr:col>82</xdr:col>
      <xdr:colOff>158750</xdr:colOff>
      <xdr:row>60</xdr:row>
      <xdr:rowOff>50800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92727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1020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95250</xdr:rowOff>
    </xdr:from>
    <xdr:to>
      <xdr:col>78</xdr:col>
      <xdr:colOff>120650</xdr:colOff>
      <xdr:row>60</xdr:row>
      <xdr:rowOff>25400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165100</xdr:rowOff>
    </xdr:from>
    <xdr:to>
      <xdr:col>74</xdr:col>
      <xdr:colOff>31750</xdr:colOff>
      <xdr:row>59</xdr:row>
      <xdr:rowOff>95250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80027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107950</xdr:rowOff>
    </xdr:from>
    <xdr:to>
      <xdr:col>69</xdr:col>
      <xdr:colOff>142875</xdr:colOff>
      <xdr:row>60</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22877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子育て世帯物価高騰対策臨時給付金事業費</a:t>
          </a:r>
          <a:r>
            <a:rPr kumimoji="1" lang="ja-JP" altLang="ja-JP" sz="1100" b="0" i="0" baseline="0">
              <a:solidFill>
                <a:schemeClr val="dk1"/>
              </a:solidFill>
              <a:effectLst/>
              <a:latin typeface="+mn-lt"/>
              <a:ea typeface="+mn-ea"/>
              <a:cs typeface="+mn-cs"/>
            </a:rPr>
            <a:t>など</a:t>
          </a:r>
          <a:r>
            <a:rPr kumimoji="1" lang="ja-JP" altLang="en-US" sz="1100" b="0" i="0" baseline="0">
              <a:solidFill>
                <a:schemeClr val="dk1"/>
              </a:solidFill>
              <a:effectLst/>
              <a:latin typeface="+mn-lt"/>
              <a:ea typeface="+mn-ea"/>
              <a:cs typeface="+mn-cs"/>
            </a:rPr>
            <a:t>の影響</a:t>
          </a:r>
          <a:r>
            <a:rPr kumimoji="1" lang="ja-JP" altLang="ja-JP" sz="1100" b="0" i="0" baseline="0">
              <a:solidFill>
                <a:schemeClr val="dk1"/>
              </a:solidFill>
              <a:effectLst/>
              <a:latin typeface="+mn-lt"/>
              <a:ea typeface="+mn-ea"/>
              <a:cs typeface="+mn-cs"/>
            </a:rPr>
            <a:t>により昨年度より</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の増加</a:t>
          </a:r>
          <a:r>
            <a:rPr kumimoji="1" lang="ja-JP" altLang="ja-JP" sz="1100" b="0" i="0" baseline="0">
              <a:solidFill>
                <a:schemeClr val="dk1"/>
              </a:solidFill>
              <a:effectLst/>
              <a:latin typeface="+mn-lt"/>
              <a:ea typeface="+mn-ea"/>
              <a:cs typeface="+mn-cs"/>
            </a:rPr>
            <a:t>とな</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、類似団体より高い水準となっているため、今後も補助金等の見直しに取組んでいきます。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143328</xdr:rowOff>
    </xdr:from>
    <xdr:to>
      <xdr:col>82</xdr:col>
      <xdr:colOff>107950</xdr:colOff>
      <xdr:row>36</xdr:row>
      <xdr:rowOff>154214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15528"/>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143328</xdr:rowOff>
    </xdr:from>
    <xdr:to>
      <xdr:col>78</xdr:col>
      <xdr:colOff>69850</xdr:colOff>
      <xdr:row>36</xdr:row>
      <xdr:rowOff>165100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315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165100</xdr:rowOff>
    </xdr:from>
    <xdr:to>
      <xdr:col>73</xdr:col>
      <xdr:colOff>180975</xdr:colOff>
      <xdr:row>37</xdr:row>
      <xdr:rowOff>26307</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337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4536</xdr:rowOff>
    </xdr:from>
    <xdr:to>
      <xdr:col>69</xdr:col>
      <xdr:colOff>92075</xdr:colOff>
      <xdr:row>37</xdr:row>
      <xdr:rowOff>26307</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3481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81643</xdr:rowOff>
    </xdr:from>
    <xdr:to>
      <xdr:col>69</xdr:col>
      <xdr:colOff>142875</xdr:colOff>
      <xdr:row>37</xdr:row>
      <xdr:rowOff>11793</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21970</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48986</xdr:rowOff>
    </xdr:from>
    <xdr:to>
      <xdr:col>65</xdr:col>
      <xdr:colOff>53975</xdr:colOff>
      <xdr:row>36</xdr:row>
      <xdr:rowOff>150586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160763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90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103414</xdr:rowOff>
    </xdr:from>
    <xdr:to>
      <xdr:col>82</xdr:col>
      <xdr:colOff>158750</xdr:colOff>
      <xdr:row>37</xdr:row>
      <xdr:rowOff>33564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75491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4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92528</xdr:rowOff>
    </xdr:from>
    <xdr:to>
      <xdr:col>78</xdr:col>
      <xdr:colOff>120650</xdr:colOff>
      <xdr:row>37</xdr:row>
      <xdr:rowOff>22678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7455</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51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114300</xdr:rowOff>
    </xdr:from>
    <xdr:to>
      <xdr:col>74</xdr:col>
      <xdr:colOff>31750</xdr:colOff>
      <xdr:row>37</xdr:row>
      <xdr:rowOff>44450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29227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146957</xdr:rowOff>
    </xdr:from>
    <xdr:to>
      <xdr:col>69</xdr:col>
      <xdr:colOff>142875</xdr:colOff>
      <xdr:row>37</xdr:row>
      <xdr:rowOff>77107</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61884</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40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125186</xdr:rowOff>
    </xdr:from>
    <xdr:to>
      <xdr:col>65</xdr:col>
      <xdr:colOff>53975</xdr:colOff>
      <xdr:row>37</xdr:row>
      <xdr:rowOff>55336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9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40113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8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持続可能な財政運営に資するため、可能な限り市債の発行抑制を行っていることなどにより、全国及び京都府平均値より低い水準となっています。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市債現在高も前年度から減少しているものの、臨時財政対策債の発行額、償還額が依然として大きいことから、引き続き適正な市債の発行に努めていきます。</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143329</xdr:rowOff>
    </xdr:from>
    <xdr:to>
      <xdr:col>24</xdr:col>
      <xdr:colOff>25400</xdr:colOff>
      <xdr:row>77</xdr:row>
      <xdr:rowOff>17599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173529"/>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17599</xdr:rowOff>
    </xdr:from>
    <xdr:to>
      <xdr:col>19</xdr:col>
      <xdr:colOff>187325</xdr:colOff>
      <xdr:row>77</xdr:row>
      <xdr:rowOff>43724</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21924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43724</xdr:rowOff>
    </xdr:from>
    <xdr:to>
      <xdr:col>15</xdr:col>
      <xdr:colOff>98425</xdr:colOff>
      <xdr:row>77</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24537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85107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115570</xdr:rowOff>
    </xdr:from>
    <xdr:to>
      <xdr:col>11</xdr:col>
      <xdr:colOff>9525</xdr:colOff>
      <xdr:row>77</xdr:row>
      <xdr:rowOff>167821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317220"/>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19050</xdr:rowOff>
    </xdr:from>
    <xdr:to>
      <xdr:col>11</xdr:col>
      <xdr:colOff>60325</xdr:colOff>
      <xdr:row>77</xdr:row>
      <xdr:rowOff>120650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130827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58238</xdr:rowOff>
    </xdr:from>
    <xdr:to>
      <xdr:col>6</xdr:col>
      <xdr:colOff>171450</xdr:colOff>
      <xdr:row>77</xdr:row>
      <xdr:rowOff>159838</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5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170015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2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92529</xdr:rowOff>
    </xdr:from>
    <xdr:to>
      <xdr:col>24</xdr:col>
      <xdr:colOff>76200</xdr:colOff>
      <xdr:row>77</xdr:row>
      <xdr:rowOff>22679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109056</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138249</xdr:rowOff>
    </xdr:from>
    <xdr:to>
      <xdr:col>20</xdr:col>
      <xdr:colOff>38100</xdr:colOff>
      <xdr:row>77</xdr:row>
      <xdr:rowOff>68399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68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78576</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937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164374</xdr:rowOff>
    </xdr:from>
    <xdr:to>
      <xdr:col>15</xdr:col>
      <xdr:colOff>149225</xdr:colOff>
      <xdr:row>77</xdr:row>
      <xdr:rowOff>94524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9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79301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28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117021</xdr:rowOff>
    </xdr:from>
    <xdr:to>
      <xdr:col>6</xdr:col>
      <xdr:colOff>171450</xdr:colOff>
      <xdr:row>78</xdr:row>
      <xdr:rowOff>47171</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31948</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水道事業会計出資金の増加などにより、前年度から</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ポイント増加し、類似団体、全国及び京都府平均値より高い数値となっています。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引き続き歳出の抑制に努めるとともに、財政健全化に向けて取組みを進めていきます。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159657</xdr:rowOff>
    </xdr:from>
    <xdr:to>
      <xdr:col>82</xdr:col>
      <xdr:colOff>107950</xdr:colOff>
      <xdr:row>78</xdr:row>
      <xdr:rowOff>170543</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5671800" y="13532757"/>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113393</xdr:rowOff>
    </xdr:from>
    <xdr:to>
      <xdr:col>78</xdr:col>
      <xdr:colOff>69850</xdr:colOff>
      <xdr:row>78</xdr:row>
      <xdr:rowOff>159657</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315043"/>
          <a:ext cx="889000" cy="2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113393</xdr:rowOff>
    </xdr:from>
    <xdr:to>
      <xdr:col>73</xdr:col>
      <xdr:colOff>180975</xdr:colOff>
      <xdr:row>79</xdr:row>
      <xdr:rowOff>97064</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315043"/>
          <a:ext cx="8890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42636</xdr:rowOff>
    </xdr:from>
    <xdr:to>
      <xdr:col>69</xdr:col>
      <xdr:colOff>92075</xdr:colOff>
      <xdr:row>79</xdr:row>
      <xdr:rowOff>97064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5871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160564</xdr:rowOff>
    </xdr:from>
    <xdr:to>
      <xdr:col>69</xdr:col>
      <xdr:colOff>142875</xdr:colOff>
      <xdr:row>78</xdr:row>
      <xdr:rowOff>90714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100891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3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32657</xdr:rowOff>
    </xdr:from>
    <xdr:to>
      <xdr:col>65</xdr:col>
      <xdr:colOff>53975</xdr:colOff>
      <xdr:row>78</xdr:row>
      <xdr:rowOff>134257</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40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144434</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17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119743</xdr:rowOff>
    </xdr:from>
    <xdr:to>
      <xdr:col>82</xdr:col>
      <xdr:colOff>158750</xdr:colOff>
      <xdr:row>79</xdr:row>
      <xdr:rowOff>49893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49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91820</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4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108857</xdr:rowOff>
    </xdr:from>
    <xdr:to>
      <xdr:col>78</xdr:col>
      <xdr:colOff>120650</xdr:colOff>
      <xdr:row>79</xdr:row>
      <xdr:rowOff>39007</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4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23784</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56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62593</xdr:rowOff>
    </xdr:from>
    <xdr:to>
      <xdr:col>74</xdr:col>
      <xdr:colOff>31750</xdr:colOff>
      <xdr:row>77</xdr:row>
      <xdr:rowOff>164193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148970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35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46264</xdr:rowOff>
    </xdr:from>
    <xdr:to>
      <xdr:col>69</xdr:col>
      <xdr:colOff>142875</xdr:colOff>
      <xdr:row>79</xdr:row>
      <xdr:rowOff>147864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5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163286</xdr:rowOff>
    </xdr:from>
    <xdr:to>
      <xdr:col>65</xdr:col>
      <xdr:colOff>53975</xdr:colOff>
      <xdr:row>79</xdr:row>
      <xdr:rowOff>93436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53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78213</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62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103454</xdr:rowOff>
    </xdr:from>
    <xdr:to>
      <xdr:col>29</xdr:col>
      <xdr:colOff>127000</xdr:colOff>
      <xdr:row>14</xdr:row>
      <xdr:rowOff>165557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51379"/>
          <a:ext cx="647700" cy="62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121886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12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165557</xdr:rowOff>
    </xdr:from>
    <xdr:to>
      <xdr:col>26</xdr:col>
      <xdr:colOff>50800</xdr:colOff>
      <xdr:row>15</xdr:row>
      <xdr:rowOff>60096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13482"/>
          <a:ext cx="698500" cy="65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107599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6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60096</xdr:rowOff>
    </xdr:from>
    <xdr:to>
      <xdr:col>22</xdr:col>
      <xdr:colOff>114300</xdr:colOff>
      <xdr:row>15</xdr:row>
      <xdr:rowOff>77775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79471"/>
          <a:ext cx="698500" cy="17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124553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86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77775</xdr:rowOff>
    </xdr:from>
    <xdr:to>
      <xdr:col>18</xdr:col>
      <xdr:colOff>177800</xdr:colOff>
      <xdr:row>16</xdr:row>
      <xdr:rowOff>11709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97150"/>
          <a:ext cx="698500" cy="105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47815</xdr:rowOff>
    </xdr:from>
    <xdr:to>
      <xdr:col>19</xdr:col>
      <xdr:colOff>38100</xdr:colOff>
      <xdr:row>17</xdr:row>
      <xdr:rowOff>149415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100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134192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96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91973</xdr:rowOff>
    </xdr:from>
    <xdr:to>
      <xdr:col>15</xdr:col>
      <xdr:colOff>101600</xdr:colOff>
      <xdr:row>18</xdr:row>
      <xdr:rowOff>22123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542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6900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52654</xdr:rowOff>
    </xdr:from>
    <xdr:to>
      <xdr:col>29</xdr:col>
      <xdr:colOff>177800</xdr:colOff>
      <xdr:row>14</xdr:row>
      <xdr:rowOff>154254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00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69181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45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114757</xdr:rowOff>
    </xdr:from>
    <xdr:to>
      <xdr:col>26</xdr:col>
      <xdr:colOff>101600</xdr:colOff>
      <xdr:row>15</xdr:row>
      <xdr:rowOff>44907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6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55084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31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9296</xdr:rowOff>
    </xdr:from>
    <xdr:to>
      <xdr:col>22</xdr:col>
      <xdr:colOff>165100</xdr:colOff>
      <xdr:row>15</xdr:row>
      <xdr:rowOff>110896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28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121073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9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26975</xdr:rowOff>
    </xdr:from>
    <xdr:to>
      <xdr:col>19</xdr:col>
      <xdr:colOff>38100</xdr:colOff>
      <xdr:row>15</xdr:row>
      <xdr:rowOff>128575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46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138752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132359</xdr:rowOff>
    </xdr:from>
    <xdr:to>
      <xdr:col>15</xdr:col>
      <xdr:colOff>101600</xdr:colOff>
      <xdr:row>16</xdr:row>
      <xdr:rowOff>62509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7517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72686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2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123113</xdr:rowOff>
    </xdr:from>
    <xdr:to>
      <xdr:col>29</xdr:col>
      <xdr:colOff>127000</xdr:colOff>
      <xdr:row>37</xdr:row>
      <xdr:rowOff>130315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47813"/>
          <a:ext cx="647700" cy="7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104597</xdr:rowOff>
    </xdr:from>
    <xdr:to>
      <xdr:col>26</xdr:col>
      <xdr:colOff>50800</xdr:colOff>
      <xdr:row>37</xdr:row>
      <xdr:rowOff>123113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29297"/>
          <a:ext cx="698500" cy="18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24130</xdr:rowOff>
    </xdr:from>
    <xdr:to>
      <xdr:col>22</xdr:col>
      <xdr:colOff>114300</xdr:colOff>
      <xdr:row>37</xdr:row>
      <xdr:rowOff>104597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48830"/>
          <a:ext cx="698500" cy="80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9766</xdr:rowOff>
    </xdr:from>
    <xdr:to>
      <xdr:col>18</xdr:col>
      <xdr:colOff>177800</xdr:colOff>
      <xdr:row>37</xdr:row>
      <xdr:rowOff>24130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34466"/>
          <a:ext cx="698500" cy="14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278854</xdr:rowOff>
    </xdr:from>
    <xdr:to>
      <xdr:col>19</xdr:col>
      <xdr:colOff>38100</xdr:colOff>
      <xdr:row>36</xdr:row>
      <xdr:rowOff>37554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47731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5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267348</xdr:rowOff>
    </xdr:from>
    <xdr:to>
      <xdr:col>15</xdr:col>
      <xdr:colOff>101600</xdr:colOff>
      <xdr:row>36</xdr:row>
      <xdr:rowOff>26048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36225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46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79515</xdr:rowOff>
    </xdr:from>
    <xdr:to>
      <xdr:col>29</xdr:col>
      <xdr:colOff>177800</xdr:colOff>
      <xdr:row>37</xdr:row>
      <xdr:rowOff>181115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04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159542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1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72313</xdr:rowOff>
    </xdr:from>
    <xdr:to>
      <xdr:col>26</xdr:col>
      <xdr:colOff>101600</xdr:colOff>
      <xdr:row>37</xdr:row>
      <xdr:rowOff>173913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97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158690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83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53797</xdr:rowOff>
    </xdr:from>
    <xdr:to>
      <xdr:col>22</xdr:col>
      <xdr:colOff>165100</xdr:colOff>
      <xdr:row>37</xdr:row>
      <xdr:rowOff>155397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78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140174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64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144780</xdr:rowOff>
    </xdr:from>
    <xdr:to>
      <xdr:col>19</xdr:col>
      <xdr:colOff>38100</xdr:colOff>
      <xdr:row>37</xdr:row>
      <xdr:rowOff>74930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98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59707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8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130416</xdr:rowOff>
    </xdr:from>
    <xdr:to>
      <xdr:col>15</xdr:col>
      <xdr:colOff>101600</xdr:colOff>
      <xdr:row>37</xdr:row>
      <xdr:rowOff>60566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83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45343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70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145834</xdr:rowOff>
    </xdr:from>
    <xdr:to>
      <xdr:col>24</xdr:col>
      <xdr:colOff>63500</xdr:colOff>
      <xdr:row>34</xdr:row>
      <xdr:rowOff>23800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03684"/>
          <a:ext cx="838200" cy="49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47782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219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23800</xdr:rowOff>
    </xdr:from>
    <xdr:to>
      <xdr:col>19</xdr:col>
      <xdr:colOff>177800</xdr:colOff>
      <xdr:row>34</xdr:row>
      <xdr:rowOff>63386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53100"/>
          <a:ext cx="889000" cy="39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154081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6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63386</xdr:rowOff>
    </xdr:from>
    <xdr:to>
      <xdr:col>15</xdr:col>
      <xdr:colOff>50800</xdr:colOff>
      <xdr:row>34</xdr:row>
      <xdr:rowOff>80112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92686"/>
          <a:ext cx="889000" cy="1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4691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80112</xdr:rowOff>
    </xdr:from>
    <xdr:to>
      <xdr:col>10</xdr:col>
      <xdr:colOff>114300</xdr:colOff>
      <xdr:row>36</xdr:row>
      <xdr:rowOff>38545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09412"/>
          <a:ext cx="889000" cy="30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100368</xdr:rowOff>
    </xdr:from>
    <xdr:to>
      <xdr:col>10</xdr:col>
      <xdr:colOff>165100</xdr:colOff>
      <xdr:row>37</xdr:row>
      <xdr:rowOff>30518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2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21645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100140</xdr:rowOff>
    </xdr:from>
    <xdr:to>
      <xdr:col>6</xdr:col>
      <xdr:colOff>38100</xdr:colOff>
      <xdr:row>38</xdr:row>
      <xdr:rowOff>30290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21417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53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95034</xdr:rowOff>
    </xdr:from>
    <xdr:to>
      <xdr:col>24</xdr:col>
      <xdr:colOff>114300</xdr:colOff>
      <xdr:row>34</xdr:row>
      <xdr:rowOff>25184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5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117911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0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144450</xdr:rowOff>
    </xdr:from>
    <xdr:to>
      <xdr:col>20</xdr:col>
      <xdr:colOff>38100</xdr:colOff>
      <xdr:row>34</xdr:row>
      <xdr:rowOff>74600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0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91127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577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12586</xdr:rowOff>
    </xdr:from>
    <xdr:to>
      <xdr:col>15</xdr:col>
      <xdr:colOff>101600</xdr:colOff>
      <xdr:row>34</xdr:row>
      <xdr:rowOff>114186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4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130713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17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29312</xdr:rowOff>
    </xdr:from>
    <xdr:to>
      <xdr:col>10</xdr:col>
      <xdr:colOff>165100</xdr:colOff>
      <xdr:row>34</xdr:row>
      <xdr:rowOff>130912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5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147439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3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159195</xdr:rowOff>
    </xdr:from>
    <xdr:to>
      <xdr:col>6</xdr:col>
      <xdr:colOff>38100</xdr:colOff>
      <xdr:row>36</xdr:row>
      <xdr:rowOff>89345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15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105872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935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52440</xdr:rowOff>
    </xdr:from>
    <xdr:to>
      <xdr:col>24</xdr:col>
      <xdr:colOff>62865</xdr:colOff>
      <xdr:row>57</xdr:row>
      <xdr:rowOff>167181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624940"/>
          <a:ext cx="1270" cy="131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171008</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994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167181</xdr:rowOff>
    </xdr:from>
    <xdr:to>
      <xdr:col>24</xdr:col>
      <xdr:colOff>152400</xdr:colOff>
      <xdr:row>57</xdr:row>
      <xdr:rowOff>167181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39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170567</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00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52440</xdr:rowOff>
    </xdr:from>
    <xdr:to>
      <xdr:col>24</xdr:col>
      <xdr:colOff>152400</xdr:colOff>
      <xdr:row>50</xdr:row>
      <xdr:rowOff>52440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62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104446</xdr:rowOff>
    </xdr:from>
    <xdr:to>
      <xdr:col>24</xdr:col>
      <xdr:colOff>63500</xdr:colOff>
      <xdr:row>57</xdr:row>
      <xdr:rowOff>167181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77096"/>
          <a:ext cx="838200" cy="62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167277</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2541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144400</xdr:rowOff>
    </xdr:from>
    <xdr:to>
      <xdr:col>24</xdr:col>
      <xdr:colOff>114300</xdr:colOff>
      <xdr:row>55</xdr:row>
      <xdr:rowOff>74550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0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104446</xdr:rowOff>
    </xdr:from>
    <xdr:to>
      <xdr:col>19</xdr:col>
      <xdr:colOff>177800</xdr:colOff>
      <xdr:row>57</xdr:row>
      <xdr:rowOff>166528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77096"/>
          <a:ext cx="889000" cy="62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96493</xdr:rowOff>
    </xdr:from>
    <xdr:to>
      <xdr:col>20</xdr:col>
      <xdr:colOff>38100</xdr:colOff>
      <xdr:row>55</xdr:row>
      <xdr:rowOff>26643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54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43170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130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166528</xdr:rowOff>
    </xdr:from>
    <xdr:to>
      <xdr:col>15</xdr:col>
      <xdr:colOff>50800</xdr:colOff>
      <xdr:row>58</xdr:row>
      <xdr:rowOff>67805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39178"/>
          <a:ext cx="889000" cy="7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155243</xdr:rowOff>
    </xdr:from>
    <xdr:to>
      <xdr:col>15</xdr:col>
      <xdr:colOff>101600</xdr:colOff>
      <xdr:row>55</xdr:row>
      <xdr:rowOff>85393</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101920</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1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61225</xdr:rowOff>
    </xdr:from>
    <xdr:to>
      <xdr:col>10</xdr:col>
      <xdr:colOff>114300</xdr:colOff>
      <xdr:row>58</xdr:row>
      <xdr:rowOff>67805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10005325"/>
          <a:ext cx="889000" cy="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131697</xdr:rowOff>
    </xdr:from>
    <xdr:to>
      <xdr:col>10</xdr:col>
      <xdr:colOff>165100</xdr:colOff>
      <xdr:row>56</xdr:row>
      <xdr:rowOff>61847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78374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33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22475</xdr:rowOff>
    </xdr:from>
    <xdr:to>
      <xdr:col>6</xdr:col>
      <xdr:colOff>38100</xdr:colOff>
      <xdr:row>56</xdr:row>
      <xdr:rowOff>124075</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140602</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3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116381</xdr:rowOff>
    </xdr:from>
    <xdr:to>
      <xdr:col>24</xdr:col>
      <xdr:colOff>114300</xdr:colOff>
      <xdr:row>58</xdr:row>
      <xdr:rowOff>46531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31308</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80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53646</xdr:rowOff>
    </xdr:from>
    <xdr:to>
      <xdr:col>20</xdr:col>
      <xdr:colOff>38100</xdr:colOff>
      <xdr:row>57</xdr:row>
      <xdr:rowOff>155246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26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146373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1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115728</xdr:rowOff>
    </xdr:from>
    <xdr:to>
      <xdr:col>15</xdr:col>
      <xdr:colOff>101600</xdr:colOff>
      <xdr:row>58</xdr:row>
      <xdr:rowOff>45878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8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37005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81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17005</xdr:rowOff>
    </xdr:from>
    <xdr:to>
      <xdr:col>10</xdr:col>
      <xdr:colOff>165100</xdr:colOff>
      <xdr:row>58</xdr:row>
      <xdr:rowOff>118605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61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109732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5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10425</xdr:rowOff>
    </xdr:from>
    <xdr:to>
      <xdr:col>6</xdr:col>
      <xdr:colOff>38100</xdr:colOff>
      <xdr:row>58</xdr:row>
      <xdr:rowOff>112025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5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103152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47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129794</xdr:rowOff>
    </xdr:from>
    <xdr:to>
      <xdr:col>24</xdr:col>
      <xdr:colOff>63500</xdr:colOff>
      <xdr:row>77</xdr:row>
      <xdr:rowOff>140615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31444"/>
          <a:ext cx="838200" cy="1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140615</xdr:rowOff>
    </xdr:from>
    <xdr:to>
      <xdr:col>19</xdr:col>
      <xdr:colOff>177800</xdr:colOff>
      <xdr:row>77</xdr:row>
      <xdr:rowOff>143053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342265"/>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13301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121489</xdr:rowOff>
    </xdr:from>
    <xdr:to>
      <xdr:col>15</xdr:col>
      <xdr:colOff>50800</xdr:colOff>
      <xdr:row>77</xdr:row>
      <xdr:rowOff>143053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23139"/>
          <a:ext cx="889000" cy="21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22065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120650</xdr:rowOff>
    </xdr:from>
    <xdr:to>
      <xdr:col>10</xdr:col>
      <xdr:colOff>114300</xdr:colOff>
      <xdr:row>77</xdr:row>
      <xdr:rowOff>121489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22300"/>
          <a:ext cx="889000" cy="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107035</xdr:rowOff>
    </xdr:from>
    <xdr:to>
      <xdr:col>10</xdr:col>
      <xdr:colOff>165100</xdr:colOff>
      <xdr:row>78</xdr:row>
      <xdr:rowOff>37185</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8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28312</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40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108635</xdr:rowOff>
    </xdr:from>
    <xdr:to>
      <xdr:col>6</xdr:col>
      <xdr:colOff>38100</xdr:colOff>
      <xdr:row>78</xdr:row>
      <xdr:rowOff>38785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1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29912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4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78994</xdr:rowOff>
    </xdr:from>
    <xdr:to>
      <xdr:col>24</xdr:col>
      <xdr:colOff>114300</xdr:colOff>
      <xdr:row>78</xdr:row>
      <xdr:rowOff>9144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28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101871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13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89815</xdr:rowOff>
    </xdr:from>
    <xdr:to>
      <xdr:col>20</xdr:col>
      <xdr:colOff>38100</xdr:colOff>
      <xdr:row>78</xdr:row>
      <xdr:rowOff>19965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29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36492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06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92253</xdr:rowOff>
    </xdr:from>
    <xdr:to>
      <xdr:col>15</xdr:col>
      <xdr:colOff>101600</xdr:colOff>
      <xdr:row>78</xdr:row>
      <xdr:rowOff>22403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293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38930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06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70689</xdr:rowOff>
    </xdr:from>
    <xdr:to>
      <xdr:col>10</xdr:col>
      <xdr:colOff>165100</xdr:colOff>
      <xdr:row>78</xdr:row>
      <xdr:rowOff>839</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27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17366</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047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69850</xdr:rowOff>
    </xdr:from>
    <xdr:to>
      <xdr:col>6</xdr:col>
      <xdr:colOff>38100</xdr:colOff>
      <xdr:row>78</xdr:row>
      <xdr:rowOff>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16527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45262</xdr:rowOff>
    </xdr:from>
    <xdr:to>
      <xdr:col>24</xdr:col>
      <xdr:colOff>63500</xdr:colOff>
      <xdr:row>96</xdr:row>
      <xdr:rowOff>159080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04462"/>
          <a:ext cx="838200" cy="11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13119</xdr:rowOff>
    </xdr:from>
    <xdr:to>
      <xdr:col>19</xdr:col>
      <xdr:colOff>177800</xdr:colOff>
      <xdr:row>96</xdr:row>
      <xdr:rowOff>159080</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472319"/>
          <a:ext cx="889000" cy="1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13119</xdr:rowOff>
    </xdr:from>
    <xdr:to>
      <xdr:col>15</xdr:col>
      <xdr:colOff>50800</xdr:colOff>
      <xdr:row>98</xdr:row>
      <xdr:rowOff>1360</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472319"/>
          <a:ext cx="889000" cy="33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1360</xdr:rowOff>
    </xdr:from>
    <xdr:to>
      <xdr:col>10</xdr:col>
      <xdr:colOff>114300</xdr:colOff>
      <xdr:row>98</xdr:row>
      <xdr:rowOff>44298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03460"/>
          <a:ext cx="889000" cy="42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116700</xdr:rowOff>
    </xdr:from>
    <xdr:to>
      <xdr:col>10</xdr:col>
      <xdr:colOff>165100</xdr:colOff>
      <xdr:row>98</xdr:row>
      <xdr:rowOff>46850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4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63377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522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9703</xdr:rowOff>
    </xdr:from>
    <xdr:to>
      <xdr:col>6</xdr:col>
      <xdr:colOff>38100</xdr:colOff>
      <xdr:row>98</xdr:row>
      <xdr:rowOff>111303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81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102430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904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165912</xdr:rowOff>
    </xdr:from>
    <xdr:to>
      <xdr:col>24</xdr:col>
      <xdr:colOff>114300</xdr:colOff>
      <xdr:row>96</xdr:row>
      <xdr:rowOff>96062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5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17339</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05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108280</xdr:rowOff>
    </xdr:from>
    <xdr:to>
      <xdr:col>20</xdr:col>
      <xdr:colOff>38100</xdr:colOff>
      <xdr:row>97</xdr:row>
      <xdr:rowOff>38430</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6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54957</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342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133769</xdr:rowOff>
    </xdr:from>
    <xdr:to>
      <xdr:col>15</xdr:col>
      <xdr:colOff>101600</xdr:colOff>
      <xdr:row>96</xdr:row>
      <xdr:rowOff>63919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42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80446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196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122010</xdr:rowOff>
    </xdr:from>
    <xdr:to>
      <xdr:col>10</xdr:col>
      <xdr:colOff>165100</xdr:colOff>
      <xdr:row>98</xdr:row>
      <xdr:rowOff>52160</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7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43287</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845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164948</xdr:rowOff>
    </xdr:from>
    <xdr:to>
      <xdr:col>6</xdr:col>
      <xdr:colOff>38100</xdr:colOff>
      <xdr:row>98</xdr:row>
      <xdr:rowOff>95098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795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111625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57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35665</xdr:rowOff>
    </xdr:from>
    <xdr:to>
      <xdr:col>55</xdr:col>
      <xdr:colOff>0</xdr:colOff>
      <xdr:row>37</xdr:row>
      <xdr:rowOff>63021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379315"/>
          <a:ext cx="838200" cy="27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169765</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70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35665</xdr:rowOff>
    </xdr:from>
    <xdr:to>
      <xdr:col>50</xdr:col>
      <xdr:colOff>114300</xdr:colOff>
      <xdr:row>37</xdr:row>
      <xdr:rowOff>56947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379315"/>
          <a:ext cx="889000" cy="2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68485</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06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162930</xdr:rowOff>
    </xdr:from>
    <xdr:to>
      <xdr:col>45</xdr:col>
      <xdr:colOff>177800</xdr:colOff>
      <xdr:row>37</xdr:row>
      <xdr:rowOff>56947</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06430"/>
          <a:ext cx="889000" cy="1094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110101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1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162930</xdr:rowOff>
    </xdr:from>
    <xdr:to>
      <xdr:col>41</xdr:col>
      <xdr:colOff>50800</xdr:colOff>
      <xdr:row>37</xdr:row>
      <xdr:rowOff>135074</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06430"/>
          <a:ext cx="889000" cy="1172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89292</xdr:rowOff>
    </xdr:from>
    <xdr:to>
      <xdr:col>41</xdr:col>
      <xdr:colOff>101600</xdr:colOff>
      <xdr:row>31</xdr:row>
      <xdr:rowOff>19442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3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35969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5008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72865</xdr:rowOff>
    </xdr:from>
    <xdr:to>
      <xdr:col>36</xdr:col>
      <xdr:colOff>165100</xdr:colOff>
      <xdr:row>38</xdr:row>
      <xdr:rowOff>3015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41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19542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12221</xdr:rowOff>
    </xdr:from>
    <xdr:to>
      <xdr:col>55</xdr:col>
      <xdr:colOff>50800</xdr:colOff>
      <xdr:row>37</xdr:row>
      <xdr:rowOff>113821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5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162098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34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156315</xdr:rowOff>
    </xdr:from>
    <xdr:to>
      <xdr:col>50</xdr:col>
      <xdr:colOff>165100</xdr:colOff>
      <xdr:row>37</xdr:row>
      <xdr:rowOff>86465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32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77592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421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6147</xdr:rowOff>
    </xdr:from>
    <xdr:to>
      <xdr:col>46</xdr:col>
      <xdr:colOff>38100</xdr:colOff>
      <xdr:row>37</xdr:row>
      <xdr:rowOff>107747</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4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98874</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4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112130</xdr:rowOff>
    </xdr:from>
    <xdr:to>
      <xdr:col>41</xdr:col>
      <xdr:colOff>101600</xdr:colOff>
      <xdr:row>31</xdr:row>
      <xdr:rowOff>42280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25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33407</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348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84274</xdr:rowOff>
    </xdr:from>
    <xdr:to>
      <xdr:col>36</xdr:col>
      <xdr:colOff>165100</xdr:colOff>
      <xdr:row>38</xdr:row>
      <xdr:rowOff>14424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2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5551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52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157283</xdr:rowOff>
    </xdr:from>
    <xdr:to>
      <xdr:col>55</xdr:col>
      <xdr:colOff>0</xdr:colOff>
      <xdr:row>58</xdr:row>
      <xdr:rowOff>114783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929933"/>
          <a:ext cx="838200" cy="128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114783</xdr:rowOff>
    </xdr:from>
    <xdr:to>
      <xdr:col>50</xdr:col>
      <xdr:colOff>114300</xdr:colOff>
      <xdr:row>59</xdr:row>
      <xdr:rowOff>84207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8750300" y="10058883"/>
          <a:ext cx="889000" cy="14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101924</xdr:rowOff>
    </xdr:from>
    <xdr:to>
      <xdr:col>45</xdr:col>
      <xdr:colOff>177800</xdr:colOff>
      <xdr:row>59</xdr:row>
      <xdr:rowOff>84207</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7861300" y="9874574"/>
          <a:ext cx="889000" cy="32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101924</xdr:rowOff>
    </xdr:from>
    <xdr:to>
      <xdr:col>41</xdr:col>
      <xdr:colOff>50800</xdr:colOff>
      <xdr:row>58</xdr:row>
      <xdr:rowOff>170523</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874574"/>
          <a:ext cx="889000" cy="240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141840</xdr:rowOff>
    </xdr:from>
    <xdr:to>
      <xdr:col>41</xdr:col>
      <xdr:colOff>101600</xdr:colOff>
      <xdr:row>57</xdr:row>
      <xdr:rowOff>71990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88517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51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432</xdr:rowOff>
    </xdr:from>
    <xdr:to>
      <xdr:col>36</xdr:col>
      <xdr:colOff>165100</xdr:colOff>
      <xdr:row>57</xdr:row>
      <xdr:rowOff>102032</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118559</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48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106483</xdr:rowOff>
    </xdr:from>
    <xdr:to>
      <xdr:col>55</xdr:col>
      <xdr:colOff>50800</xdr:colOff>
      <xdr:row>58</xdr:row>
      <xdr:rowOff>36633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87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84910</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85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63983</xdr:rowOff>
    </xdr:from>
    <xdr:to>
      <xdr:col>50</xdr:col>
      <xdr:colOff>165100</xdr:colOff>
      <xdr:row>58</xdr:row>
      <xdr:rowOff>165583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10008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156710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10100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33407</xdr:rowOff>
    </xdr:from>
    <xdr:to>
      <xdr:col>46</xdr:col>
      <xdr:colOff>38100</xdr:colOff>
      <xdr:row>59</xdr:row>
      <xdr:rowOff>135007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1014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126134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10241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51124</xdr:rowOff>
    </xdr:from>
    <xdr:to>
      <xdr:col>41</xdr:col>
      <xdr:colOff>101600</xdr:colOff>
      <xdr:row>57</xdr:row>
      <xdr:rowOff>152724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82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143851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9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119723</xdr:rowOff>
    </xdr:from>
    <xdr:to>
      <xdr:col>36</xdr:col>
      <xdr:colOff>165100</xdr:colOff>
      <xdr:row>59</xdr:row>
      <xdr:rowOff>49873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1006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41000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1015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101448</xdr:rowOff>
    </xdr:from>
    <xdr:to>
      <xdr:col>55</xdr:col>
      <xdr:colOff>0</xdr:colOff>
      <xdr:row>78</xdr:row>
      <xdr:rowOff>149949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474548"/>
          <a:ext cx="838200" cy="48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101448</xdr:rowOff>
    </xdr:from>
    <xdr:to>
      <xdr:col>50</xdr:col>
      <xdr:colOff>114300</xdr:colOff>
      <xdr:row>79</xdr:row>
      <xdr:rowOff>6655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474548"/>
          <a:ext cx="889000" cy="7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145148</xdr:rowOff>
    </xdr:from>
    <xdr:to>
      <xdr:col>45</xdr:col>
      <xdr:colOff>177800</xdr:colOff>
      <xdr:row>79</xdr:row>
      <xdr:rowOff>6655</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175348"/>
          <a:ext cx="889000" cy="37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145148</xdr:rowOff>
    </xdr:from>
    <xdr:to>
      <xdr:col>41</xdr:col>
      <xdr:colOff>50800</xdr:colOff>
      <xdr:row>78</xdr:row>
      <xdr:rowOff>45707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175348"/>
          <a:ext cx="889000" cy="24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117970</xdr:rowOff>
    </xdr:from>
    <xdr:to>
      <xdr:col>41</xdr:col>
      <xdr:colOff>101600</xdr:colOff>
      <xdr:row>77</xdr:row>
      <xdr:rowOff>48120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39247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2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122276</xdr:rowOff>
    </xdr:from>
    <xdr:to>
      <xdr:col>36</xdr:col>
      <xdr:colOff>165100</xdr:colOff>
      <xdr:row>77</xdr:row>
      <xdr:rowOff>52426</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52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68952</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99149</xdr:rowOff>
    </xdr:from>
    <xdr:to>
      <xdr:col>55</xdr:col>
      <xdr:colOff>50800</xdr:colOff>
      <xdr:row>79</xdr:row>
      <xdr:rowOff>29299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47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14076</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8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50648</xdr:rowOff>
    </xdr:from>
    <xdr:to>
      <xdr:col>50</xdr:col>
      <xdr:colOff>165100</xdr:colOff>
      <xdr:row>78</xdr:row>
      <xdr:rowOff>152248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42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143375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51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127305</xdr:rowOff>
    </xdr:from>
    <xdr:to>
      <xdr:col>46</xdr:col>
      <xdr:colOff>38100</xdr:colOff>
      <xdr:row>79</xdr:row>
      <xdr:rowOff>57455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0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48582</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5931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94348</xdr:rowOff>
    </xdr:from>
    <xdr:to>
      <xdr:col>41</xdr:col>
      <xdr:colOff>101600</xdr:colOff>
      <xdr:row>77</xdr:row>
      <xdr:rowOff>24498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1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41026</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289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166357</xdr:rowOff>
    </xdr:from>
    <xdr:to>
      <xdr:col>36</xdr:col>
      <xdr:colOff>165100</xdr:colOff>
      <xdr:row>78</xdr:row>
      <xdr:rowOff>96507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68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87634</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6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35230</xdr:rowOff>
    </xdr:from>
    <xdr:to>
      <xdr:col>55</xdr:col>
      <xdr:colOff>0</xdr:colOff>
      <xdr:row>96</xdr:row>
      <xdr:rowOff>130373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322980"/>
          <a:ext cx="838200" cy="26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43118</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330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130373</xdr:rowOff>
    </xdr:from>
    <xdr:to>
      <xdr:col>50</xdr:col>
      <xdr:colOff>114300</xdr:colOff>
      <xdr:row>97</xdr:row>
      <xdr:rowOff>65839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589573"/>
          <a:ext cx="889000" cy="10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87190</xdr:rowOff>
    </xdr:from>
    <xdr:to>
      <xdr:col>45</xdr:col>
      <xdr:colOff>177800</xdr:colOff>
      <xdr:row>97</xdr:row>
      <xdr:rowOff>65839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546390"/>
          <a:ext cx="889000" cy="15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87190</xdr:rowOff>
    </xdr:from>
    <xdr:to>
      <xdr:col>41</xdr:col>
      <xdr:colOff>50800</xdr:colOff>
      <xdr:row>97</xdr:row>
      <xdr:rowOff>23868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546390"/>
          <a:ext cx="889000" cy="10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83824</xdr:rowOff>
    </xdr:from>
    <xdr:to>
      <xdr:col>41</xdr:col>
      <xdr:colOff>101600</xdr:colOff>
      <xdr:row>96</xdr:row>
      <xdr:rowOff>13974</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37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30501</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146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118596</xdr:rowOff>
    </xdr:from>
    <xdr:to>
      <xdr:col>36</xdr:col>
      <xdr:colOff>165100</xdr:colOff>
      <xdr:row>96</xdr:row>
      <xdr:rowOff>48746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4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65273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1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155880</xdr:rowOff>
    </xdr:from>
    <xdr:to>
      <xdr:col>55</xdr:col>
      <xdr:colOff>50800</xdr:colOff>
      <xdr:row>95</xdr:row>
      <xdr:rowOff>86030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27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7307</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12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79573</xdr:rowOff>
    </xdr:from>
    <xdr:to>
      <xdr:col>50</xdr:col>
      <xdr:colOff>165100</xdr:colOff>
      <xdr:row>97</xdr:row>
      <xdr:rowOff>9723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53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850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63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15039</xdr:rowOff>
    </xdr:from>
    <xdr:to>
      <xdr:col>46</xdr:col>
      <xdr:colOff>38100</xdr:colOff>
      <xdr:row>97</xdr:row>
      <xdr:rowOff>116639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645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107766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738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36390</xdr:rowOff>
    </xdr:from>
    <xdr:to>
      <xdr:col>41</xdr:col>
      <xdr:colOff>101600</xdr:colOff>
      <xdr:row>96</xdr:row>
      <xdr:rowOff>137990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495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129117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588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144518</xdr:rowOff>
    </xdr:from>
    <xdr:to>
      <xdr:col>36</xdr:col>
      <xdr:colOff>165100</xdr:colOff>
      <xdr:row>97</xdr:row>
      <xdr:rowOff>74668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603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65795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696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125526</xdr:rowOff>
    </xdr:from>
    <xdr:to>
      <xdr:col>81</xdr:col>
      <xdr:colOff>50800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640626"/>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125526</xdr:rowOff>
    </xdr:from>
    <xdr:to>
      <xdr:col>76</xdr:col>
      <xdr:colOff>114300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3703300" y="6640626"/>
          <a:ext cx="8890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107696</xdr:rowOff>
    </xdr:from>
    <xdr:to>
      <xdr:col>71</xdr:col>
      <xdr:colOff>177800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6227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5004</xdr:rowOff>
    </xdr:from>
    <xdr:to>
      <xdr:col>72</xdr:col>
      <xdr:colOff>38100</xdr:colOff>
      <xdr:row>38</xdr:row>
      <xdr:rowOff>106604</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2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123131</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4017" y="6295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27863</xdr:rowOff>
    </xdr:from>
    <xdr:to>
      <xdr:col>67</xdr:col>
      <xdr:colOff>101600</xdr:colOff>
      <xdr:row>38</xdr:row>
      <xdr:rowOff>129463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42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145991</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318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74726</xdr:rowOff>
    </xdr:from>
    <xdr:to>
      <xdr:col>76</xdr:col>
      <xdr:colOff>165100</xdr:colOff>
      <xdr:row>39</xdr:row>
      <xdr:rowOff>4876</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5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38</xdr:row>
      <xdr:rowOff>167453</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35333" y="6682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56896</xdr:rowOff>
    </xdr:from>
    <xdr:to>
      <xdr:col>67</xdr:col>
      <xdr:colOff>101600</xdr:colOff>
      <xdr:row>38</xdr:row>
      <xdr:rowOff>158496</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57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149623</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664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74854</xdr:rowOff>
    </xdr:from>
    <xdr:to>
      <xdr:col>85</xdr:col>
      <xdr:colOff>127000</xdr:colOff>
      <xdr:row>76</xdr:row>
      <xdr:rowOff>88836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105054"/>
          <a:ext cx="8382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4787</xdr:rowOff>
    </xdr:from>
    <xdr:to>
      <xdr:col>81</xdr:col>
      <xdr:colOff>50800</xdr:colOff>
      <xdr:row>76</xdr:row>
      <xdr:rowOff>74854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034987"/>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4787</xdr:rowOff>
    </xdr:from>
    <xdr:to>
      <xdr:col>76</xdr:col>
      <xdr:colOff>114300</xdr:colOff>
      <xdr:row>76</xdr:row>
      <xdr:rowOff>34240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034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86720</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6217</xdr:rowOff>
    </xdr:from>
    <xdr:to>
      <xdr:col>71</xdr:col>
      <xdr:colOff>177800</xdr:colOff>
      <xdr:row>76</xdr:row>
      <xdr:rowOff>34240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036417"/>
          <a:ext cx="889000" cy="2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1212</xdr:rowOff>
    </xdr:from>
    <xdr:to>
      <xdr:col>72</xdr:col>
      <xdr:colOff>38100</xdr:colOff>
      <xdr:row>76</xdr:row>
      <xdr:rowOff>102812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93939</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1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159823</xdr:rowOff>
    </xdr:from>
    <xdr:to>
      <xdr:col>67</xdr:col>
      <xdr:colOff>101600</xdr:colOff>
      <xdr:row>76</xdr:row>
      <xdr:rowOff>89973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81100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11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38036</xdr:rowOff>
    </xdr:from>
    <xdr:to>
      <xdr:col>85</xdr:col>
      <xdr:colOff>177800</xdr:colOff>
      <xdr:row>76</xdr:row>
      <xdr:rowOff>139636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0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16463</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04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24054</xdr:rowOff>
    </xdr:from>
    <xdr:to>
      <xdr:col>81</xdr:col>
      <xdr:colOff>101600</xdr:colOff>
      <xdr:row>76</xdr:row>
      <xdr:rowOff>125654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05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116781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3146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125438</xdr:rowOff>
    </xdr:from>
    <xdr:to>
      <xdr:col>76</xdr:col>
      <xdr:colOff>165100</xdr:colOff>
      <xdr:row>76</xdr:row>
      <xdr:rowOff>55587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9841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72115</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75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154890</xdr:rowOff>
    </xdr:from>
    <xdr:to>
      <xdr:col>72</xdr:col>
      <xdr:colOff>38100</xdr:colOff>
      <xdr:row>76</xdr:row>
      <xdr:rowOff>85040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01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101566</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788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126867</xdr:rowOff>
    </xdr:from>
    <xdr:to>
      <xdr:col>67</xdr:col>
      <xdr:colOff>101600</xdr:colOff>
      <xdr:row>76</xdr:row>
      <xdr:rowOff>57017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985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73544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760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142084</xdr:rowOff>
    </xdr:from>
    <xdr:to>
      <xdr:col>85</xdr:col>
      <xdr:colOff>127000</xdr:colOff>
      <xdr:row>98</xdr:row>
      <xdr:rowOff>146296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944184"/>
          <a:ext cx="838200" cy="4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164747</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52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117232</xdr:rowOff>
    </xdr:from>
    <xdr:to>
      <xdr:col>81</xdr:col>
      <xdr:colOff>50800</xdr:colOff>
      <xdr:row>98</xdr:row>
      <xdr:rowOff>146296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747882"/>
          <a:ext cx="889000" cy="200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44198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117232</xdr:rowOff>
    </xdr:from>
    <xdr:to>
      <xdr:col>76</xdr:col>
      <xdr:colOff>114300</xdr:colOff>
      <xdr:row>98</xdr:row>
      <xdr:rowOff>167360</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3703300" y="16747882"/>
          <a:ext cx="889000" cy="22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167360</xdr:rowOff>
    </xdr:from>
    <xdr:to>
      <xdr:col>71</xdr:col>
      <xdr:colOff>177800</xdr:colOff>
      <xdr:row>99</xdr:row>
      <xdr:rowOff>37385</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969460"/>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104347</xdr:rowOff>
    </xdr:from>
    <xdr:to>
      <xdr:col>72</xdr:col>
      <xdr:colOff>38100</xdr:colOff>
      <xdr:row>98</xdr:row>
      <xdr:rowOff>34497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734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51024</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68428" y="16510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114078</xdr:rowOff>
    </xdr:from>
    <xdr:to>
      <xdr:col>67</xdr:col>
      <xdr:colOff>101600</xdr:colOff>
      <xdr:row>98</xdr:row>
      <xdr:rowOff>44228</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7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60755</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519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91284</xdr:rowOff>
    </xdr:from>
    <xdr:to>
      <xdr:col>85</xdr:col>
      <xdr:colOff>177800</xdr:colOff>
      <xdr:row>99</xdr:row>
      <xdr:rowOff>21434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89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6211</xdr:rowOff>
    </xdr:from>
    <xdr:ext cx="469744"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808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95496</xdr:rowOff>
    </xdr:from>
    <xdr:to>
      <xdr:col>81</xdr:col>
      <xdr:colOff>101600</xdr:colOff>
      <xdr:row>99</xdr:row>
      <xdr:rowOff>25646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897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16773</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699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66432</xdr:rowOff>
    </xdr:from>
    <xdr:to>
      <xdr:col>76</xdr:col>
      <xdr:colOff>165100</xdr:colOff>
      <xdr:row>97</xdr:row>
      <xdr:rowOff>168032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69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159159</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678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116560</xdr:rowOff>
    </xdr:from>
    <xdr:to>
      <xdr:col>72</xdr:col>
      <xdr:colOff>38100</xdr:colOff>
      <xdr:row>99</xdr:row>
      <xdr:rowOff>46710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37837</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701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158035</xdr:rowOff>
    </xdr:from>
    <xdr:to>
      <xdr:col>67</xdr:col>
      <xdr:colOff>101600</xdr:colOff>
      <xdr:row>99</xdr:row>
      <xdr:rowOff>88185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79312</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70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34</xdr:row>
      <xdr:rowOff>43878</xdr:rowOff>
    </xdr:from>
    <xdr:to>
      <xdr:col>116</xdr:col>
      <xdr:colOff>62864</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873178"/>
          <a:ext cx="1269" cy="857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162005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648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43878</xdr:rowOff>
    </xdr:from>
    <xdr:to>
      <xdr:col>116</xdr:col>
      <xdr:colOff>152400</xdr:colOff>
      <xdr:row>34</xdr:row>
      <xdr:rowOff>43878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87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34</xdr:row>
      <xdr:rowOff>43878</xdr:rowOff>
    </xdr:from>
    <xdr:to>
      <xdr:col>116</xdr:col>
      <xdr:colOff>63500</xdr:colOff>
      <xdr:row>34</xdr:row>
      <xdr:rowOff>124651</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1323300" y="5873178"/>
          <a:ext cx="838200" cy="8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6558</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52165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28131</xdr:rowOff>
    </xdr:from>
    <xdr:to>
      <xdr:col>116</xdr:col>
      <xdr:colOff>114300</xdr:colOff>
      <xdr:row>38</xdr:row>
      <xdr:rowOff>129731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54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124651</xdr:rowOff>
    </xdr:from>
    <xdr:to>
      <xdr:col>111</xdr:col>
      <xdr:colOff>177800</xdr:colOff>
      <xdr:row>34</xdr:row>
      <xdr:rowOff>149987</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20434300" y="5953951"/>
          <a:ext cx="8890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5461</xdr:rowOff>
    </xdr:from>
    <xdr:to>
      <xdr:col>112</xdr:col>
      <xdr:colOff>38100</xdr:colOff>
      <xdr:row>38</xdr:row>
      <xdr:rowOff>107061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98188</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6132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33</xdr:row>
      <xdr:rowOff>126365</xdr:rowOff>
    </xdr:from>
    <xdr:to>
      <xdr:col>107</xdr:col>
      <xdr:colOff>50800</xdr:colOff>
      <xdr:row>34</xdr:row>
      <xdr:rowOff>149987</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5784215"/>
          <a:ext cx="889000" cy="19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165481</xdr:rowOff>
    </xdr:from>
    <xdr:to>
      <xdr:col>107</xdr:col>
      <xdr:colOff>101600</xdr:colOff>
      <xdr:row>38</xdr:row>
      <xdr:rowOff>95631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509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86758</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601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92266</xdr:rowOff>
    </xdr:from>
    <xdr:to>
      <xdr:col>102</xdr:col>
      <xdr:colOff>114300</xdr:colOff>
      <xdr:row>33</xdr:row>
      <xdr:rowOff>126365</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5407216"/>
          <a:ext cx="889000" cy="376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127191</xdr:rowOff>
    </xdr:from>
    <xdr:to>
      <xdr:col>102</xdr:col>
      <xdr:colOff>165100</xdr:colOff>
      <xdr:row>38</xdr:row>
      <xdr:rowOff>57341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47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48468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563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135191</xdr:rowOff>
    </xdr:from>
    <xdr:to>
      <xdr:col>98</xdr:col>
      <xdr:colOff>38100</xdr:colOff>
      <xdr:row>38</xdr:row>
      <xdr:rowOff>65342</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7884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56469</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571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164528</xdr:rowOff>
    </xdr:from>
    <xdr:to>
      <xdr:col>116</xdr:col>
      <xdr:colOff>114300</xdr:colOff>
      <xdr:row>34</xdr:row>
      <xdr:rowOff>94678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582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33</xdr:row>
      <xdr:rowOff>117555</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577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73851</xdr:rowOff>
    </xdr:from>
    <xdr:to>
      <xdr:col>112</xdr:col>
      <xdr:colOff>38100</xdr:colOff>
      <xdr:row>35</xdr:row>
      <xdr:rowOff>4001</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590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20528</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67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99187</xdr:rowOff>
    </xdr:from>
    <xdr:to>
      <xdr:col>107</xdr:col>
      <xdr:colOff>101600</xdr:colOff>
      <xdr:row>35</xdr:row>
      <xdr:rowOff>29337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5928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45864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70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33</xdr:row>
      <xdr:rowOff>75565</xdr:rowOff>
    </xdr:from>
    <xdr:to>
      <xdr:col>102</xdr:col>
      <xdr:colOff>165100</xdr:colOff>
      <xdr:row>34</xdr:row>
      <xdr:rowOff>5715</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573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32</xdr:row>
      <xdr:rowOff>22242</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10428" y="5508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41466</xdr:rowOff>
    </xdr:from>
    <xdr:to>
      <xdr:col>98</xdr:col>
      <xdr:colOff>38100</xdr:colOff>
      <xdr:row>31</xdr:row>
      <xdr:rowOff>143066</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535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159593</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21428" y="513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123262</xdr:rowOff>
    </xdr:from>
    <xdr:to>
      <xdr:col>116</xdr:col>
      <xdr:colOff>63500</xdr:colOff>
      <xdr:row>53</xdr:row>
      <xdr:rowOff>12011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9038662"/>
          <a:ext cx="838200" cy="6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20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51</xdr:row>
      <xdr:rowOff>118364</xdr:rowOff>
    </xdr:from>
    <xdr:to>
      <xdr:col>111</xdr:col>
      <xdr:colOff>177800</xdr:colOff>
      <xdr:row>52</xdr:row>
      <xdr:rowOff>123262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8862314"/>
          <a:ext cx="889000" cy="176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91493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35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51</xdr:row>
      <xdr:rowOff>110091</xdr:rowOff>
    </xdr:from>
    <xdr:to>
      <xdr:col>107</xdr:col>
      <xdr:colOff>50800</xdr:colOff>
      <xdr:row>51</xdr:row>
      <xdr:rowOff>118364</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8854041"/>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68633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1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51</xdr:row>
      <xdr:rowOff>47389</xdr:rowOff>
    </xdr:from>
    <xdr:to>
      <xdr:col>102</xdr:col>
      <xdr:colOff>114300</xdr:colOff>
      <xdr:row>51</xdr:row>
      <xdr:rowOff>110091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8791339"/>
          <a:ext cx="889000" cy="6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125258</xdr:rowOff>
    </xdr:from>
    <xdr:to>
      <xdr:col>102</xdr:col>
      <xdr:colOff>165100</xdr:colOff>
      <xdr:row>58</xdr:row>
      <xdr:rowOff>55408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897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46535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99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115897</xdr:rowOff>
    </xdr:from>
    <xdr:to>
      <xdr:col>98</xdr:col>
      <xdr:colOff>38100</xdr:colOff>
      <xdr:row>58</xdr:row>
      <xdr:rowOff>46047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888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37174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981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52</xdr:row>
      <xdr:rowOff>132661</xdr:rowOff>
    </xdr:from>
    <xdr:to>
      <xdr:col>116</xdr:col>
      <xdr:colOff>114300</xdr:colOff>
      <xdr:row>53</xdr:row>
      <xdr:rowOff>62811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04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51</xdr:row>
      <xdr:rowOff>155538</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889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52</xdr:row>
      <xdr:rowOff>72462</xdr:rowOff>
    </xdr:from>
    <xdr:to>
      <xdr:col>112</xdr:col>
      <xdr:colOff>38100</xdr:colOff>
      <xdr:row>53</xdr:row>
      <xdr:rowOff>2612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898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51</xdr:row>
      <xdr:rowOff>19139</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87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51</xdr:row>
      <xdr:rowOff>67564</xdr:rowOff>
    </xdr:from>
    <xdr:to>
      <xdr:col>107</xdr:col>
      <xdr:colOff>101600</xdr:colOff>
      <xdr:row>51</xdr:row>
      <xdr:rowOff>169164</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881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50</xdr:row>
      <xdr:rowOff>14241</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858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51</xdr:row>
      <xdr:rowOff>59291</xdr:rowOff>
    </xdr:from>
    <xdr:to>
      <xdr:col>102</xdr:col>
      <xdr:colOff>165100</xdr:colOff>
      <xdr:row>51</xdr:row>
      <xdr:rowOff>160891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880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5968</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85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50</xdr:row>
      <xdr:rowOff>168039</xdr:rowOff>
    </xdr:from>
    <xdr:to>
      <xdr:col>98</xdr:col>
      <xdr:colOff>38100</xdr:colOff>
      <xdr:row>51</xdr:row>
      <xdr:rowOff>98189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874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49</xdr:row>
      <xdr:rowOff>114716</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8515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150810</xdr:rowOff>
    </xdr:from>
    <xdr:to>
      <xdr:col>116</xdr:col>
      <xdr:colOff>63500</xdr:colOff>
      <xdr:row>74</xdr:row>
      <xdr:rowOff>46477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66660"/>
          <a:ext cx="838200" cy="6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46477</xdr:rowOff>
    </xdr:from>
    <xdr:to>
      <xdr:col>111</xdr:col>
      <xdr:colOff>177800</xdr:colOff>
      <xdr:row>74</xdr:row>
      <xdr:rowOff>143723</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733777"/>
          <a:ext cx="889000" cy="9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143723</xdr:rowOff>
    </xdr:from>
    <xdr:to>
      <xdr:col>107</xdr:col>
      <xdr:colOff>50800</xdr:colOff>
      <xdr:row>75</xdr:row>
      <xdr:rowOff>17262</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831023"/>
          <a:ext cx="889000" cy="4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17262</xdr:rowOff>
    </xdr:from>
    <xdr:to>
      <xdr:col>102</xdr:col>
      <xdr:colOff>114300</xdr:colOff>
      <xdr:row>75</xdr:row>
      <xdr:rowOff>77109</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2876012"/>
          <a:ext cx="889000" cy="59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8021</xdr:rowOff>
    </xdr:from>
    <xdr:to>
      <xdr:col>102</xdr:col>
      <xdr:colOff>165100</xdr:colOff>
      <xdr:row>75</xdr:row>
      <xdr:rowOff>109621</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100748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959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148976</xdr:rowOff>
    </xdr:from>
    <xdr:to>
      <xdr:col>98</xdr:col>
      <xdr:colOff>38100</xdr:colOff>
      <xdr:row>75</xdr:row>
      <xdr:rowOff>79126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95653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100010</xdr:rowOff>
    </xdr:from>
    <xdr:to>
      <xdr:col>116</xdr:col>
      <xdr:colOff>114300</xdr:colOff>
      <xdr:row>74</xdr:row>
      <xdr:rowOff>30160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15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122887</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6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167127</xdr:rowOff>
    </xdr:from>
    <xdr:to>
      <xdr:col>112</xdr:col>
      <xdr:colOff>38100</xdr:colOff>
      <xdr:row>74</xdr:row>
      <xdr:rowOff>97277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68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113804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45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92923</xdr:rowOff>
    </xdr:from>
    <xdr:to>
      <xdr:col>107</xdr:col>
      <xdr:colOff>101600</xdr:colOff>
      <xdr:row>75</xdr:row>
      <xdr:rowOff>23073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780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39600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55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137912</xdr:rowOff>
    </xdr:from>
    <xdr:to>
      <xdr:col>102</xdr:col>
      <xdr:colOff>165100</xdr:colOff>
      <xdr:row>75</xdr:row>
      <xdr:rowOff>68062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825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84589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60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26309</xdr:rowOff>
    </xdr:from>
    <xdr:to>
      <xdr:col>98</xdr:col>
      <xdr:colOff>38100</xdr:colOff>
      <xdr:row>75</xdr:row>
      <xdr:rowOff>127909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88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119037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977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住民一人当たりの性質別決算では、人件費が類似団体等と比較して高いほか、公共下水道事業会計出資金などの影響により、投資及び出資金などが類似団体等と比較して高い傾向にあります。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一方で、事務経費、市単独事業の精査やアセット計画に基づく計画的な修繕・工事などにより、物件費、普通建設事業費は低い傾向にあります。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共施設アセットマネジメントを推進していく中で、今後さらに増加が予測される維持補修費等に留意しながら、普通建設事業を適正な規模で進めていく一方で、新たな財政需要等に対応する財源を確保するため、人件費をはじめとする義務的経費の抑制、適正な市債の発行等に努め、持続可能な財政運営に引き続き取り組み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京都府宇治市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180,943
177,501
67.54
72,613,463
71,236,632
877,958
38,107,164
38,039,303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95352</xdr:rowOff>
    </xdr:from>
    <xdr:to>
      <xdr:col>24</xdr:col>
      <xdr:colOff>63500</xdr:colOff>
      <xdr:row>34</xdr:row>
      <xdr:rowOff>61976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53202"/>
          <a:ext cx="838200" cy="13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95352</xdr:rowOff>
    </xdr:from>
    <xdr:to>
      <xdr:col>19</xdr:col>
      <xdr:colOff>177800</xdr:colOff>
      <xdr:row>34</xdr:row>
      <xdr:rowOff>92151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753202"/>
          <a:ext cx="889000" cy="16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68377</xdr:rowOff>
    </xdr:from>
    <xdr:to>
      <xdr:col>15</xdr:col>
      <xdr:colOff>50800</xdr:colOff>
      <xdr:row>34</xdr:row>
      <xdr:rowOff>92151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97677"/>
          <a:ext cx="889000" cy="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68377</xdr:rowOff>
    </xdr:from>
    <xdr:to>
      <xdr:col>10</xdr:col>
      <xdr:colOff>114300</xdr:colOff>
      <xdr:row>34</xdr:row>
      <xdr:rowOff>90322</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897677"/>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135077</xdr:rowOff>
    </xdr:from>
    <xdr:to>
      <xdr:col>10</xdr:col>
      <xdr:colOff>165100</xdr:colOff>
      <xdr:row>36</xdr:row>
      <xdr:rowOff>65227</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56354</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228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125933</xdr:rowOff>
    </xdr:from>
    <xdr:to>
      <xdr:col>6</xdr:col>
      <xdr:colOff>38100</xdr:colOff>
      <xdr:row>36</xdr:row>
      <xdr:rowOff>56083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47210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11176</xdr:rowOff>
    </xdr:from>
    <xdr:to>
      <xdr:col>24</xdr:col>
      <xdr:colOff>114300</xdr:colOff>
      <xdr:row>34</xdr:row>
      <xdr:rowOff>112776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34053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91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44552</xdr:rowOff>
    </xdr:from>
    <xdr:to>
      <xdr:col>20</xdr:col>
      <xdr:colOff>38100</xdr:colOff>
      <xdr:row>33</xdr:row>
      <xdr:rowOff>146152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0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162679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41351</xdr:rowOff>
    </xdr:from>
    <xdr:to>
      <xdr:col>15</xdr:col>
      <xdr:colOff>101600</xdr:colOff>
      <xdr:row>34</xdr:row>
      <xdr:rowOff>142951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7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159478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45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17577</xdr:rowOff>
    </xdr:from>
    <xdr:to>
      <xdr:col>10</xdr:col>
      <xdr:colOff>165100</xdr:colOff>
      <xdr:row>34</xdr:row>
      <xdr:rowOff>119177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46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135704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22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39522</xdr:rowOff>
    </xdr:from>
    <xdr:to>
      <xdr:col>6</xdr:col>
      <xdr:colOff>38100</xdr:colOff>
      <xdr:row>34</xdr:row>
      <xdr:rowOff>141122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6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157649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64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100468</xdr:rowOff>
    </xdr:from>
    <xdr:to>
      <xdr:col>24</xdr:col>
      <xdr:colOff>62865</xdr:colOff>
      <xdr:row>58</xdr:row>
      <xdr:rowOff>26739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9358768"/>
          <a:ext cx="1270" cy="61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30566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26739</xdr:rowOff>
    </xdr:from>
    <xdr:to>
      <xdr:col>24</xdr:col>
      <xdr:colOff>152400</xdr:colOff>
      <xdr:row>58</xdr:row>
      <xdr:rowOff>26739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0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47145</xdr:rowOff>
    </xdr:from>
    <xdr:ext cx="534377"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9133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100468</xdr:rowOff>
    </xdr:from>
    <xdr:to>
      <xdr:col>24</xdr:col>
      <xdr:colOff>152400</xdr:colOff>
      <xdr:row>54</xdr:row>
      <xdr:rowOff>100468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35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28568</xdr:rowOff>
    </xdr:from>
    <xdr:to>
      <xdr:col>24</xdr:col>
      <xdr:colOff>63500</xdr:colOff>
      <xdr:row>57</xdr:row>
      <xdr:rowOff>84455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01218"/>
          <a:ext cx="838200" cy="55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111276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541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88399</xdr:rowOff>
    </xdr:from>
    <xdr:to>
      <xdr:col>24</xdr:col>
      <xdr:colOff>114300</xdr:colOff>
      <xdr:row>57</xdr:row>
      <xdr:rowOff>18549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689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2910</xdr:rowOff>
    </xdr:from>
    <xdr:to>
      <xdr:col>19</xdr:col>
      <xdr:colOff>177800</xdr:colOff>
      <xdr:row>57</xdr:row>
      <xdr:rowOff>28568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75560"/>
          <a:ext cx="889000" cy="2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64484</xdr:rowOff>
    </xdr:from>
    <xdr:to>
      <xdr:col>20</xdr:col>
      <xdr:colOff>38100</xdr:colOff>
      <xdr:row>56</xdr:row>
      <xdr:rowOff>166084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66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11161</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4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16768</xdr:rowOff>
    </xdr:from>
    <xdr:to>
      <xdr:col>15</xdr:col>
      <xdr:colOff>50800</xdr:colOff>
      <xdr:row>57</xdr:row>
      <xdr:rowOff>2910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8760718"/>
          <a:ext cx="889000" cy="1014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46783</xdr:rowOff>
    </xdr:from>
    <xdr:to>
      <xdr:col>15</xdr:col>
      <xdr:colOff>101600</xdr:colOff>
      <xdr:row>56</xdr:row>
      <xdr:rowOff>148383</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64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164910</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4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16768</xdr:rowOff>
    </xdr:from>
    <xdr:to>
      <xdr:col>10</xdr:col>
      <xdr:colOff>114300</xdr:colOff>
      <xdr:row>57</xdr:row>
      <xdr:rowOff>126495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8760718"/>
          <a:ext cx="889000" cy="113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58954</xdr:rowOff>
    </xdr:from>
    <xdr:to>
      <xdr:col>10</xdr:col>
      <xdr:colOff>165100</xdr:colOff>
      <xdr:row>50</xdr:row>
      <xdr:rowOff>160554</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863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5631</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8406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137407</xdr:rowOff>
    </xdr:from>
    <xdr:to>
      <xdr:col>6</xdr:col>
      <xdr:colOff>38100</xdr:colOff>
      <xdr:row>57</xdr:row>
      <xdr:rowOff>67557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3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84084</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513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33655</xdr:rowOff>
    </xdr:from>
    <xdr:to>
      <xdr:col>24</xdr:col>
      <xdr:colOff>114300</xdr:colOff>
      <xdr:row>57</xdr:row>
      <xdr:rowOff>135255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120032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72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149218</xdr:rowOff>
    </xdr:from>
    <xdr:to>
      <xdr:col>20</xdr:col>
      <xdr:colOff>38100</xdr:colOff>
      <xdr:row>57</xdr:row>
      <xdr:rowOff>79368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5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70495</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4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123560</xdr:rowOff>
    </xdr:from>
    <xdr:to>
      <xdr:col>15</xdr:col>
      <xdr:colOff>101600</xdr:colOff>
      <xdr:row>57</xdr:row>
      <xdr:rowOff>53710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72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44837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137418</xdr:rowOff>
    </xdr:from>
    <xdr:to>
      <xdr:col>10</xdr:col>
      <xdr:colOff>165100</xdr:colOff>
      <xdr:row>51</xdr:row>
      <xdr:rowOff>67568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870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58695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88026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75695</xdr:rowOff>
    </xdr:from>
    <xdr:to>
      <xdr:col>6</xdr:col>
      <xdr:colOff>38100</xdr:colOff>
      <xdr:row>58</xdr:row>
      <xdr:rowOff>5845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4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168422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4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13754</xdr:rowOff>
    </xdr:from>
    <xdr:to>
      <xdr:col>24</xdr:col>
      <xdr:colOff>63500</xdr:colOff>
      <xdr:row>76</xdr:row>
      <xdr:rowOff>135852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043954"/>
          <a:ext cx="838200" cy="1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99141</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786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43269</xdr:rowOff>
    </xdr:from>
    <xdr:to>
      <xdr:col>19</xdr:col>
      <xdr:colOff>177800</xdr:colOff>
      <xdr:row>76</xdr:row>
      <xdr:rowOff>135852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908300" y="13073469"/>
          <a:ext cx="889000" cy="9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152938</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840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43269</xdr:rowOff>
    </xdr:from>
    <xdr:to>
      <xdr:col>15</xdr:col>
      <xdr:colOff>50800</xdr:colOff>
      <xdr:row>78</xdr:row>
      <xdr:rowOff>34722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73469"/>
          <a:ext cx="889000" cy="33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79709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767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34722</xdr:rowOff>
    </xdr:from>
    <xdr:to>
      <xdr:col>10</xdr:col>
      <xdr:colOff>114300</xdr:colOff>
      <xdr:row>78</xdr:row>
      <xdr:rowOff>131508</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07822"/>
          <a:ext cx="889000" cy="9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112992</xdr:rowOff>
    </xdr:from>
    <xdr:to>
      <xdr:col>10</xdr:col>
      <xdr:colOff>165100</xdr:colOff>
      <xdr:row>78</xdr:row>
      <xdr:rowOff>43142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59669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8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45935</xdr:rowOff>
    </xdr:from>
    <xdr:to>
      <xdr:col>6</xdr:col>
      <xdr:colOff>38100</xdr:colOff>
      <xdr:row>78</xdr:row>
      <xdr:rowOff>147535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41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164062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19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134404</xdr:rowOff>
    </xdr:from>
    <xdr:to>
      <xdr:col>24</xdr:col>
      <xdr:colOff>114300</xdr:colOff>
      <xdr:row>76</xdr:row>
      <xdr:rowOff>64554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99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112831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71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85052</xdr:rowOff>
    </xdr:from>
    <xdr:to>
      <xdr:col>20</xdr:col>
      <xdr:colOff>38100</xdr:colOff>
      <xdr:row>77</xdr:row>
      <xdr:rowOff>15202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6329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07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163919</xdr:rowOff>
    </xdr:from>
    <xdr:to>
      <xdr:col>15</xdr:col>
      <xdr:colOff>101600</xdr:colOff>
      <xdr:row>76</xdr:row>
      <xdr:rowOff>94069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22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85196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115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155372</xdr:rowOff>
    </xdr:from>
    <xdr:to>
      <xdr:col>10</xdr:col>
      <xdr:colOff>165100</xdr:colOff>
      <xdr:row>78</xdr:row>
      <xdr:rowOff>85522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5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76649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49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80708</xdr:rowOff>
    </xdr:from>
    <xdr:to>
      <xdr:col>6</xdr:col>
      <xdr:colOff>38100</xdr:colOff>
      <xdr:row>79</xdr:row>
      <xdr:rowOff>10858</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53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1985</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46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44504</xdr:rowOff>
    </xdr:from>
    <xdr:to>
      <xdr:col>24</xdr:col>
      <xdr:colOff>63500</xdr:colOff>
      <xdr:row>97</xdr:row>
      <xdr:rowOff>69193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503704"/>
          <a:ext cx="838200" cy="19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44504</xdr:rowOff>
    </xdr:from>
    <xdr:to>
      <xdr:col>19</xdr:col>
      <xdr:colOff>177800</xdr:colOff>
      <xdr:row>96</xdr:row>
      <xdr:rowOff>137251</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503704"/>
          <a:ext cx="889000" cy="92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137251</xdr:rowOff>
    </xdr:from>
    <xdr:to>
      <xdr:col>15</xdr:col>
      <xdr:colOff>50800</xdr:colOff>
      <xdr:row>97</xdr:row>
      <xdr:rowOff>114195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596451"/>
          <a:ext cx="889000" cy="148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114195</xdr:rowOff>
    </xdr:from>
    <xdr:to>
      <xdr:col>10</xdr:col>
      <xdr:colOff>114300</xdr:colOff>
      <xdr:row>98</xdr:row>
      <xdr:rowOff>76736</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44845"/>
          <a:ext cx="889000" cy="13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1378</xdr:rowOff>
    </xdr:from>
    <xdr:to>
      <xdr:col>10</xdr:col>
      <xdr:colOff>165100</xdr:colOff>
      <xdr:row>97</xdr:row>
      <xdr:rowOff>102978</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2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119505</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07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39164</xdr:rowOff>
    </xdr:from>
    <xdr:to>
      <xdr:col>6</xdr:col>
      <xdr:colOff>38100</xdr:colOff>
      <xdr:row>97</xdr:row>
      <xdr:rowOff>140764</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6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157291</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44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18393</xdr:rowOff>
    </xdr:from>
    <xdr:to>
      <xdr:col>24</xdr:col>
      <xdr:colOff>114300</xdr:colOff>
      <xdr:row>97</xdr:row>
      <xdr:rowOff>119993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4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168270</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2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165154</xdr:rowOff>
    </xdr:from>
    <xdr:to>
      <xdr:col>20</xdr:col>
      <xdr:colOff>38100</xdr:colOff>
      <xdr:row>96</xdr:row>
      <xdr:rowOff>95304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5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86431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54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86451</xdr:rowOff>
    </xdr:from>
    <xdr:to>
      <xdr:col>15</xdr:col>
      <xdr:colOff>101600</xdr:colOff>
      <xdr:row>97</xdr:row>
      <xdr:rowOff>16601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7728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63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63395</xdr:rowOff>
    </xdr:from>
    <xdr:to>
      <xdr:col>10</xdr:col>
      <xdr:colOff>165100</xdr:colOff>
      <xdr:row>97</xdr:row>
      <xdr:rowOff>164995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9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156122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786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25936</xdr:rowOff>
    </xdr:from>
    <xdr:to>
      <xdr:col>6</xdr:col>
      <xdr:colOff>38100</xdr:colOff>
      <xdr:row>98</xdr:row>
      <xdr:rowOff>127536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2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118663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2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92075</xdr:rowOff>
    </xdr:from>
    <xdr:to>
      <xdr:col>55</xdr:col>
      <xdr:colOff>0</xdr:colOff>
      <xdr:row>38</xdr:row>
      <xdr:rowOff>98552</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607175"/>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48150</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20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92075</xdr:rowOff>
    </xdr:from>
    <xdr:to>
      <xdr:col>50</xdr:col>
      <xdr:colOff>114300</xdr:colOff>
      <xdr:row>38</xdr:row>
      <xdr:rowOff>100457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607175"/>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144543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95123</xdr:rowOff>
    </xdr:from>
    <xdr:to>
      <xdr:col>45</xdr:col>
      <xdr:colOff>177800</xdr:colOff>
      <xdr:row>38</xdr:row>
      <xdr:rowOff>100457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10223"/>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138447</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95123</xdr:rowOff>
    </xdr:from>
    <xdr:to>
      <xdr:col>41</xdr:col>
      <xdr:colOff>50800</xdr:colOff>
      <xdr:row>38</xdr:row>
      <xdr:rowOff>111506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610223"/>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27178</xdr:rowOff>
    </xdr:from>
    <xdr:to>
      <xdr:col>41</xdr:col>
      <xdr:colOff>101600</xdr:colOff>
      <xdr:row>37</xdr:row>
      <xdr:rowOff>128778</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145305</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46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159766</xdr:rowOff>
    </xdr:from>
    <xdr:to>
      <xdr:col>36</xdr:col>
      <xdr:colOff>165100</xdr:colOff>
      <xdr:row>37</xdr:row>
      <xdr:rowOff>89916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106443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071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47752</xdr:rowOff>
    </xdr:from>
    <xdr:to>
      <xdr:col>55</xdr:col>
      <xdr:colOff>50800</xdr:colOff>
      <xdr:row>38</xdr:row>
      <xdr:rowOff>149352</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62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134129</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77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41275</xdr:rowOff>
    </xdr:from>
    <xdr:to>
      <xdr:col>50</xdr:col>
      <xdr:colOff>165100</xdr:colOff>
      <xdr:row>38</xdr:row>
      <xdr:rowOff>142875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56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134002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6491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49657</xdr:rowOff>
    </xdr:from>
    <xdr:to>
      <xdr:col>46</xdr:col>
      <xdr:colOff>38100</xdr:colOff>
      <xdr:row>38</xdr:row>
      <xdr:rowOff>151257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6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142384</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657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44323</xdr:rowOff>
    </xdr:from>
    <xdr:to>
      <xdr:col>41</xdr:col>
      <xdr:colOff>101600</xdr:colOff>
      <xdr:row>38</xdr:row>
      <xdr:rowOff>145923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5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137050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52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60706</xdr:rowOff>
    </xdr:from>
    <xdr:to>
      <xdr:col>36</xdr:col>
      <xdr:colOff>165100</xdr:colOff>
      <xdr:row>38</xdr:row>
      <xdr:rowOff>162306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7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153433</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685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農林水産業費グラフ枠">
          <a:extLst>
            <a:ext uri="{FF2B5EF4-FFF2-40B4-BE49-F238E27FC236}">
              <a16:creationId xmlns:a16="http://schemas.microsoft.com/office/drawing/2014/main" id="{00000000-0008-0000-07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6" name="農林水産業費最小値テキスト">
          <a:extLst>
            <a:ext uri="{FF2B5EF4-FFF2-40B4-BE49-F238E27FC236}">
              <a16:creationId xmlns:a16="http://schemas.microsoft.com/office/drawing/2014/main" id="{00000000-0008-0000-0700-00005A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48" name="農林水産業費最大値テキスト">
          <a:extLst>
            <a:ext uri="{FF2B5EF4-FFF2-40B4-BE49-F238E27FC236}">
              <a16:creationId xmlns:a16="http://schemas.microsoft.com/office/drawing/2014/main" id="{00000000-0008-0000-0700-00005C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71348</xdr:rowOff>
    </xdr:from>
    <xdr:to>
      <xdr:col>55</xdr:col>
      <xdr:colOff>0</xdr:colOff>
      <xdr:row>58</xdr:row>
      <xdr:rowOff>79426</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9639300" y="10015448"/>
          <a:ext cx="838200" cy="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1" name="農林水産業費平均値テキスト">
          <a:extLst>
            <a:ext uri="{FF2B5EF4-FFF2-40B4-BE49-F238E27FC236}">
              <a16:creationId xmlns:a16="http://schemas.microsoft.com/office/drawing/2014/main" id="{00000000-0008-0000-0700-00005F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79426</xdr:rowOff>
    </xdr:from>
    <xdr:to>
      <xdr:col>50</xdr:col>
      <xdr:colOff>114300</xdr:colOff>
      <xdr:row>58</xdr:row>
      <xdr:rowOff>87732</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8750300" y="10023526"/>
          <a:ext cx="8890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87732</xdr:rowOff>
    </xdr:from>
    <xdr:to>
      <xdr:col>45</xdr:col>
      <xdr:colOff>177800</xdr:colOff>
      <xdr:row>58</xdr:row>
      <xdr:rowOff>88112</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7861300" y="10031832"/>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88112</xdr:rowOff>
    </xdr:from>
    <xdr:to>
      <xdr:col>41</xdr:col>
      <xdr:colOff>50800</xdr:colOff>
      <xdr:row>58</xdr:row>
      <xdr:rowOff>89027</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6972300" y="10032212"/>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129362</xdr:rowOff>
    </xdr:from>
    <xdr:to>
      <xdr:col>41</xdr:col>
      <xdr:colOff>101600</xdr:colOff>
      <xdr:row>58</xdr:row>
      <xdr:rowOff>59512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78105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76039</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26428" y="9677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135687</xdr:rowOff>
    </xdr:from>
    <xdr:to>
      <xdr:col>36</xdr:col>
      <xdr:colOff>165100</xdr:colOff>
      <xdr:row>58</xdr:row>
      <xdr:rowOff>65837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6921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82364</xdr:rowOff>
    </xdr:from>
    <xdr:ext cx="469744"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37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20548</xdr:rowOff>
    </xdr:from>
    <xdr:to>
      <xdr:col>55</xdr:col>
      <xdr:colOff>50800</xdr:colOff>
      <xdr:row>58</xdr:row>
      <xdr:rowOff>122148</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10426700" y="996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170425</xdr:rowOff>
    </xdr:from>
    <xdr:ext cx="469744" cy="259045"/>
    <xdr:sp macro="" textlink="">
      <xdr:nvSpPr>
        <xdr:cNvPr id="370" name="農林水産業費該当値テキスト">
          <a:extLst>
            <a:ext uri="{FF2B5EF4-FFF2-40B4-BE49-F238E27FC236}">
              <a16:creationId xmlns:a16="http://schemas.microsoft.com/office/drawing/2014/main" id="{00000000-0008-0000-0700-000072010000}"/>
            </a:ext>
          </a:extLst>
        </xdr:cNvPr>
        <xdr:cNvSpPr txBox="1"/>
      </xdr:nvSpPr>
      <xdr:spPr>
        <a:xfrm>
          <a:off x="10528300" y="9943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28626</xdr:rowOff>
    </xdr:from>
    <xdr:to>
      <xdr:col>50</xdr:col>
      <xdr:colOff>165100</xdr:colOff>
      <xdr:row>58</xdr:row>
      <xdr:rowOff>130226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9588500" y="99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121353</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9404428" y="1006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36932</xdr:rowOff>
    </xdr:from>
    <xdr:to>
      <xdr:col>46</xdr:col>
      <xdr:colOff>38100</xdr:colOff>
      <xdr:row>58</xdr:row>
      <xdr:rowOff>138532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8699500" y="998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129659</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8515428" y="10073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37312</xdr:rowOff>
    </xdr:from>
    <xdr:to>
      <xdr:col>41</xdr:col>
      <xdr:colOff>101600</xdr:colOff>
      <xdr:row>58</xdr:row>
      <xdr:rowOff>138912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7810500" y="998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130039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7626428" y="1007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38227</xdr:rowOff>
    </xdr:from>
    <xdr:to>
      <xdr:col>36</xdr:col>
      <xdr:colOff>165100</xdr:colOff>
      <xdr:row>58</xdr:row>
      <xdr:rowOff>139827</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6921500" y="998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130954</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737428" y="1007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35641</xdr:rowOff>
    </xdr:from>
    <xdr:to>
      <xdr:col>55</xdr:col>
      <xdr:colOff>0</xdr:colOff>
      <xdr:row>75</xdr:row>
      <xdr:rowOff>72903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2894391"/>
          <a:ext cx="838200" cy="3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130008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160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37470</xdr:rowOff>
    </xdr:from>
    <xdr:to>
      <xdr:col>50</xdr:col>
      <xdr:colOff>114300</xdr:colOff>
      <xdr:row>75</xdr:row>
      <xdr:rowOff>72903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2896220"/>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28556</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3230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12187</xdr:rowOff>
    </xdr:from>
    <xdr:to>
      <xdr:col>45</xdr:col>
      <xdr:colOff>177800</xdr:colOff>
      <xdr:row>75</xdr:row>
      <xdr:rowOff>37470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2870937"/>
          <a:ext cx="889000" cy="25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31666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12187</xdr:rowOff>
    </xdr:from>
    <xdr:to>
      <xdr:col>41</xdr:col>
      <xdr:colOff>50800</xdr:colOff>
      <xdr:row>75</xdr:row>
      <xdr:rowOff>130008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2870937"/>
          <a:ext cx="889000" cy="11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30790</xdr:rowOff>
    </xdr:from>
    <xdr:to>
      <xdr:col>41</xdr:col>
      <xdr:colOff>101600</xdr:colOff>
      <xdr:row>76</xdr:row>
      <xdr:rowOff>132390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123517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15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6787</xdr:rowOff>
    </xdr:from>
    <xdr:to>
      <xdr:col>36</xdr:col>
      <xdr:colOff>165100</xdr:colOff>
      <xdr:row>77</xdr:row>
      <xdr:rowOff>108387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20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99514</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301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156291</xdr:rowOff>
    </xdr:from>
    <xdr:to>
      <xdr:col>55</xdr:col>
      <xdr:colOff>50800</xdr:colOff>
      <xdr:row>75</xdr:row>
      <xdr:rowOff>86441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843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7718</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695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22103</xdr:rowOff>
    </xdr:from>
    <xdr:to>
      <xdr:col>50</xdr:col>
      <xdr:colOff>165100</xdr:colOff>
      <xdr:row>75</xdr:row>
      <xdr:rowOff>123703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88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140230</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6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158120</xdr:rowOff>
    </xdr:from>
    <xdr:to>
      <xdr:col>46</xdr:col>
      <xdr:colOff>38100</xdr:colOff>
      <xdr:row>75</xdr:row>
      <xdr:rowOff>88270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284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104797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62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132837</xdr:rowOff>
    </xdr:from>
    <xdr:to>
      <xdr:col>41</xdr:col>
      <xdr:colOff>101600</xdr:colOff>
      <xdr:row>75</xdr:row>
      <xdr:rowOff>62987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282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79514</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259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79208</xdr:rowOff>
    </xdr:from>
    <xdr:to>
      <xdr:col>36</xdr:col>
      <xdr:colOff>165100</xdr:colOff>
      <xdr:row>76</xdr:row>
      <xdr:rowOff>9358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29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25885</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271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70662</xdr:rowOff>
    </xdr:from>
    <xdr:to>
      <xdr:col>55</xdr:col>
      <xdr:colOff>0</xdr:colOff>
      <xdr:row>96</xdr:row>
      <xdr:rowOff>79808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529862"/>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37609</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9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79808</xdr:rowOff>
    </xdr:from>
    <xdr:to>
      <xdr:col>50</xdr:col>
      <xdr:colOff>114300</xdr:colOff>
      <xdr:row>96</xdr:row>
      <xdr:rowOff>117494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539008"/>
          <a:ext cx="889000" cy="3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88232</xdr:rowOff>
    </xdr:from>
    <xdr:to>
      <xdr:col>45</xdr:col>
      <xdr:colOff>177800</xdr:colOff>
      <xdr:row>96</xdr:row>
      <xdr:rowOff>117494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375982"/>
          <a:ext cx="889000" cy="20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72062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70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88232</xdr:rowOff>
    </xdr:from>
    <xdr:to>
      <xdr:col>41</xdr:col>
      <xdr:colOff>50800</xdr:colOff>
      <xdr:row>96</xdr:row>
      <xdr:rowOff>75856</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375982"/>
          <a:ext cx="889000" cy="159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84361</xdr:rowOff>
    </xdr:from>
    <xdr:to>
      <xdr:col>41</xdr:col>
      <xdr:colOff>101600</xdr:colOff>
      <xdr:row>97</xdr:row>
      <xdr:rowOff>14511</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5638</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63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139356</xdr:rowOff>
    </xdr:from>
    <xdr:to>
      <xdr:col>36</xdr:col>
      <xdr:colOff>165100</xdr:colOff>
      <xdr:row>97</xdr:row>
      <xdr:rowOff>69506</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9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60633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9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19862</xdr:rowOff>
    </xdr:from>
    <xdr:to>
      <xdr:col>55</xdr:col>
      <xdr:colOff>50800</xdr:colOff>
      <xdr:row>96</xdr:row>
      <xdr:rowOff>121462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47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42739</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33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29008</xdr:rowOff>
    </xdr:from>
    <xdr:to>
      <xdr:col>50</xdr:col>
      <xdr:colOff>165100</xdr:colOff>
      <xdr:row>96</xdr:row>
      <xdr:rowOff>130608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48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147135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26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66694</xdr:rowOff>
    </xdr:from>
    <xdr:to>
      <xdr:col>46</xdr:col>
      <xdr:colOff>38100</xdr:colOff>
      <xdr:row>96</xdr:row>
      <xdr:rowOff>168294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52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13371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30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37432</xdr:rowOff>
    </xdr:from>
    <xdr:to>
      <xdr:col>41</xdr:col>
      <xdr:colOff>101600</xdr:colOff>
      <xdr:row>95</xdr:row>
      <xdr:rowOff>139032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32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155559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10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25056</xdr:rowOff>
    </xdr:from>
    <xdr:to>
      <xdr:col>36</xdr:col>
      <xdr:colOff>165100</xdr:colOff>
      <xdr:row>96</xdr:row>
      <xdr:rowOff>126656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8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143183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59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79167</xdr:rowOff>
    </xdr:from>
    <xdr:to>
      <xdr:col>85</xdr:col>
      <xdr:colOff>127000</xdr:colOff>
      <xdr:row>37</xdr:row>
      <xdr:rowOff>67554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251367"/>
          <a:ext cx="838200" cy="159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109755</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81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67554</xdr:rowOff>
    </xdr:from>
    <xdr:to>
      <xdr:col>81</xdr:col>
      <xdr:colOff>50800</xdr:colOff>
      <xdr:row>37</xdr:row>
      <xdr:rowOff>84653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11204"/>
          <a:ext cx="889000" cy="1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84653</xdr:rowOff>
    </xdr:from>
    <xdr:to>
      <xdr:col>76</xdr:col>
      <xdr:colOff>114300</xdr:colOff>
      <xdr:row>37</xdr:row>
      <xdr:rowOff>110805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28303"/>
          <a:ext cx="889000" cy="26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110805</xdr:rowOff>
    </xdr:from>
    <xdr:to>
      <xdr:col>71</xdr:col>
      <xdr:colOff>177800</xdr:colOff>
      <xdr:row>37</xdr:row>
      <xdr:rowOff>142169</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54455"/>
          <a:ext cx="889000" cy="3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126024</xdr:rowOff>
    </xdr:from>
    <xdr:to>
      <xdr:col>72</xdr:col>
      <xdr:colOff>38100</xdr:colOff>
      <xdr:row>37</xdr:row>
      <xdr:rowOff>56174</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72701</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07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128676</xdr:rowOff>
    </xdr:from>
    <xdr:to>
      <xdr:col>67</xdr:col>
      <xdr:colOff>101600</xdr:colOff>
      <xdr:row>37</xdr:row>
      <xdr:rowOff>58826</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75353</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28367</xdr:rowOff>
    </xdr:from>
    <xdr:to>
      <xdr:col>85</xdr:col>
      <xdr:colOff>177800</xdr:colOff>
      <xdr:row>36</xdr:row>
      <xdr:rowOff>129967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200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51244</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051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16754</xdr:rowOff>
    </xdr:from>
    <xdr:to>
      <xdr:col>81</xdr:col>
      <xdr:colOff>101600</xdr:colOff>
      <xdr:row>37</xdr:row>
      <xdr:rowOff>118354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6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109481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45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33853</xdr:rowOff>
    </xdr:from>
    <xdr:to>
      <xdr:col>76</xdr:col>
      <xdr:colOff>165100</xdr:colOff>
      <xdr:row>37</xdr:row>
      <xdr:rowOff>135453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7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126580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470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60005</xdr:rowOff>
    </xdr:from>
    <xdr:to>
      <xdr:col>72</xdr:col>
      <xdr:colOff>38100</xdr:colOff>
      <xdr:row>37</xdr:row>
      <xdr:rowOff>161605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0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152732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49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91369</xdr:rowOff>
    </xdr:from>
    <xdr:to>
      <xdr:col>67</xdr:col>
      <xdr:colOff>101600</xdr:colOff>
      <xdr:row>38</xdr:row>
      <xdr:rowOff>21519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35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12646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2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124764</xdr:rowOff>
    </xdr:from>
    <xdr:to>
      <xdr:col>85</xdr:col>
      <xdr:colOff>127000</xdr:colOff>
      <xdr:row>57</xdr:row>
      <xdr:rowOff>163399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725964"/>
          <a:ext cx="838200" cy="21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163399</xdr:rowOff>
    </xdr:from>
    <xdr:to>
      <xdr:col>81</xdr:col>
      <xdr:colOff>50800</xdr:colOff>
      <xdr:row>58</xdr:row>
      <xdr:rowOff>52032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36049"/>
          <a:ext cx="889000" cy="6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5855</xdr:rowOff>
    </xdr:from>
    <xdr:to>
      <xdr:col>76</xdr:col>
      <xdr:colOff>114300</xdr:colOff>
      <xdr:row>58</xdr:row>
      <xdr:rowOff>52032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778505"/>
          <a:ext cx="889000" cy="217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5855</xdr:rowOff>
    </xdr:from>
    <xdr:to>
      <xdr:col>71</xdr:col>
      <xdr:colOff>177800</xdr:colOff>
      <xdr:row>57</xdr:row>
      <xdr:rowOff>139547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78505"/>
          <a:ext cx="889000" cy="13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153842</xdr:rowOff>
    </xdr:from>
    <xdr:to>
      <xdr:col>72</xdr:col>
      <xdr:colOff>38100</xdr:colOff>
      <xdr:row>56</xdr:row>
      <xdr:rowOff>83992</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58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100519</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35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119952</xdr:rowOff>
    </xdr:from>
    <xdr:to>
      <xdr:col>67</xdr:col>
      <xdr:colOff>101600</xdr:colOff>
      <xdr:row>57</xdr:row>
      <xdr:rowOff>50102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2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66629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49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73964</xdr:rowOff>
    </xdr:from>
    <xdr:to>
      <xdr:col>85</xdr:col>
      <xdr:colOff>177800</xdr:colOff>
      <xdr:row>57</xdr:row>
      <xdr:rowOff>4114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52391</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5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112599</xdr:rowOff>
    </xdr:from>
    <xdr:to>
      <xdr:col>81</xdr:col>
      <xdr:colOff>101600</xdr:colOff>
      <xdr:row>58</xdr:row>
      <xdr:rowOff>42749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85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33876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7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1232</xdr:rowOff>
    </xdr:from>
    <xdr:to>
      <xdr:col>76</xdr:col>
      <xdr:colOff>165100</xdr:colOff>
      <xdr:row>58</xdr:row>
      <xdr:rowOff>102832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4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93959</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38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126505</xdr:rowOff>
    </xdr:from>
    <xdr:to>
      <xdr:col>72</xdr:col>
      <xdr:colOff>38100</xdr:colOff>
      <xdr:row>57</xdr:row>
      <xdr:rowOff>56655</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2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47782</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20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88747</xdr:rowOff>
    </xdr:from>
    <xdr:to>
      <xdr:col>67</xdr:col>
      <xdr:colOff>101600</xdr:colOff>
      <xdr:row>58</xdr:row>
      <xdr:rowOff>18897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8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10024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954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125527</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498627"/>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125527</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3703300" y="13498627"/>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107696</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8079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5004</xdr:rowOff>
    </xdr:from>
    <xdr:to>
      <xdr:col>72</xdr:col>
      <xdr:colOff>38100</xdr:colOff>
      <xdr:row>78</xdr:row>
      <xdr:rowOff>106604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7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123131</xdr:rowOff>
    </xdr:from>
    <xdr:ext cx="378565"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4017" y="13153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27863</xdr:rowOff>
    </xdr:from>
    <xdr:to>
      <xdr:col>67</xdr:col>
      <xdr:colOff>101600</xdr:colOff>
      <xdr:row>78</xdr:row>
      <xdr:rowOff>129463</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145990</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5017" y="131761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74727</xdr:rowOff>
    </xdr:from>
    <xdr:to>
      <xdr:col>76</xdr:col>
      <xdr:colOff>165100</xdr:colOff>
      <xdr:row>79</xdr:row>
      <xdr:rowOff>4877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4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78</xdr:row>
      <xdr:rowOff>167454</xdr:rowOff>
    </xdr:from>
    <xdr:ext cx="313932"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35333" y="135405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56896</xdr:rowOff>
    </xdr:from>
    <xdr:to>
      <xdr:col>67</xdr:col>
      <xdr:colOff>101600</xdr:colOff>
      <xdr:row>78</xdr:row>
      <xdr:rowOff>158496</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2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149623</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5227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74854</xdr:rowOff>
    </xdr:from>
    <xdr:to>
      <xdr:col>85</xdr:col>
      <xdr:colOff>127000</xdr:colOff>
      <xdr:row>96</xdr:row>
      <xdr:rowOff>88836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534054"/>
          <a:ext cx="838200" cy="13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4787</xdr:rowOff>
    </xdr:from>
    <xdr:to>
      <xdr:col>81</xdr:col>
      <xdr:colOff>50800</xdr:colOff>
      <xdr:row>96</xdr:row>
      <xdr:rowOff>74854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463987"/>
          <a:ext cx="8890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4787</xdr:rowOff>
    </xdr:from>
    <xdr:to>
      <xdr:col>76</xdr:col>
      <xdr:colOff>114300</xdr:colOff>
      <xdr:row>96</xdr:row>
      <xdr:rowOff>34240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463987"/>
          <a:ext cx="889000" cy="29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86720</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545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6217</xdr:rowOff>
    </xdr:from>
    <xdr:to>
      <xdr:col>71</xdr:col>
      <xdr:colOff>177800</xdr:colOff>
      <xdr:row>96</xdr:row>
      <xdr:rowOff>34240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465417"/>
          <a:ext cx="889000" cy="2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1194</xdr:rowOff>
    </xdr:from>
    <xdr:to>
      <xdr:col>72</xdr:col>
      <xdr:colOff>38100</xdr:colOff>
      <xdr:row>96</xdr:row>
      <xdr:rowOff>102794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93921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55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159804</xdr:rowOff>
    </xdr:from>
    <xdr:to>
      <xdr:col>67</xdr:col>
      <xdr:colOff>101600</xdr:colOff>
      <xdr:row>96</xdr:row>
      <xdr:rowOff>89954</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81081</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54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38036</xdr:rowOff>
    </xdr:from>
    <xdr:to>
      <xdr:col>85</xdr:col>
      <xdr:colOff>177800</xdr:colOff>
      <xdr:row>96</xdr:row>
      <xdr:rowOff>139636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49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16463</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4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24054</xdr:rowOff>
    </xdr:from>
    <xdr:to>
      <xdr:col>81</xdr:col>
      <xdr:colOff>101600</xdr:colOff>
      <xdr:row>96</xdr:row>
      <xdr:rowOff>125654</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483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116781</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57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125437</xdr:rowOff>
    </xdr:from>
    <xdr:to>
      <xdr:col>76</xdr:col>
      <xdr:colOff>165100</xdr:colOff>
      <xdr:row>96</xdr:row>
      <xdr:rowOff>55587</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41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72114</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18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154890</xdr:rowOff>
    </xdr:from>
    <xdr:to>
      <xdr:col>72</xdr:col>
      <xdr:colOff>38100</xdr:colOff>
      <xdr:row>96</xdr:row>
      <xdr:rowOff>85040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44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101567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17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126867</xdr:rowOff>
    </xdr:from>
    <xdr:to>
      <xdr:col>67</xdr:col>
      <xdr:colOff>101600</xdr:colOff>
      <xdr:row>96</xdr:row>
      <xdr:rowOff>57017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41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73544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18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146812</xdr:rowOff>
    </xdr:from>
    <xdr:to>
      <xdr:col>102</xdr:col>
      <xdr:colOff>165100</xdr:colOff>
      <xdr:row>38</xdr:row>
      <xdr:rowOff>76962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4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93489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2656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44704</xdr:rowOff>
    </xdr:from>
    <xdr:to>
      <xdr:col>98</xdr:col>
      <xdr:colOff>38100</xdr:colOff>
      <xdr:row>38</xdr:row>
      <xdr:rowOff>146304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59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162831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350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京都府平均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住民一人当たりの目的別決算では、厳しい財政状況の中で施設整備事業を中心に事業実施内容を精査している影響で、多くの項目において全国、類団及び京都府内平均値より低い値となっていますが、一方で経常収支比率は高い傾向を示しているとおり、財政状況も厳しく、限りある歳入の範囲内において、効率的な財政運営に取り組んでいるところです。</a:t>
          </a:r>
          <a:endParaRPr lang="ja-JP" altLang="ja-JP" sz="1400">
            <a:effectLst/>
          </a:endParaRPr>
        </a:p>
        <a:p>
          <a:pPr eaLnBrk="1" fontAlgn="auto" latinLnBrk="0" hangingPunct="1"/>
          <a:r>
            <a:rPr kumimoji="1" lang="ja-JP" altLang="ja-JP" sz="1100" b="1"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公共施設アセットマネジメントを推進していく中で、普通建設事業を適正な規模で進めていく一方で、新たな財政需要等に対応する財源を確保するため、健全財政を堅持</a:t>
          </a:r>
          <a:r>
            <a:rPr kumimoji="1" lang="ja-JP" altLang="en-US" sz="1100" b="0" i="0" baseline="0">
              <a:solidFill>
                <a:schemeClr val="dk1"/>
              </a:solidFill>
              <a:effectLst/>
              <a:latin typeface="+mn-lt"/>
              <a:ea typeface="+mn-ea"/>
              <a:cs typeface="+mn-cs"/>
            </a:rPr>
            <a:t>し、</a:t>
          </a:r>
          <a:r>
            <a:rPr kumimoji="1" lang="ja-JP" altLang="ja-JP" sz="1100" b="0" i="0" baseline="0">
              <a:solidFill>
                <a:schemeClr val="dk1"/>
              </a:solidFill>
              <a:effectLst/>
              <a:latin typeface="+mn-lt"/>
              <a:ea typeface="+mn-ea"/>
              <a:cs typeface="+mn-cs"/>
            </a:rPr>
            <a:t>歳出の抑制を図り、持続可能な財政運営に引き続き取り組みます。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持続可能な財政運営に資するため、予算執行の中で決算状況が改善された場合には、財政調整基金への積み立てを図ってまいりました。</a:t>
          </a:r>
          <a:r>
            <a:rPr kumimoji="1" lang="ja-JP" altLang="en-US" sz="1100" b="0" i="0" baseline="0">
              <a:solidFill>
                <a:schemeClr val="dk1"/>
              </a:solidFill>
              <a:effectLst/>
              <a:latin typeface="+mn-lt"/>
              <a:ea typeface="+mn-ea"/>
              <a:cs typeface="+mn-cs"/>
            </a:rPr>
            <a:t>しかしながら、</a:t>
          </a: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年度について</a:t>
          </a:r>
          <a:r>
            <a:rPr kumimoji="1" lang="ja-JP" altLang="en-US" sz="1100" b="0" i="0" baseline="0">
              <a:solidFill>
                <a:schemeClr val="dk1"/>
              </a:solidFill>
              <a:effectLst/>
              <a:latin typeface="+mn-lt"/>
              <a:ea typeface="+mn-ea"/>
              <a:cs typeface="+mn-cs"/>
            </a:rPr>
            <a:t>は</a:t>
          </a:r>
          <a:r>
            <a:rPr kumimoji="1" lang="ja-JP" altLang="ja-JP" sz="1100" b="0" i="0" baseline="0">
              <a:solidFill>
                <a:schemeClr val="dk1"/>
              </a:solidFill>
              <a:effectLst/>
              <a:latin typeface="+mn-lt"/>
              <a:ea typeface="+mn-ea"/>
              <a:cs typeface="+mn-cs"/>
            </a:rPr>
            <a:t>財政調整基金の</a:t>
          </a:r>
          <a:r>
            <a:rPr kumimoji="1" lang="ja-JP" altLang="en-US" sz="1100" b="0" i="0" baseline="0">
              <a:solidFill>
                <a:schemeClr val="dk1"/>
              </a:solidFill>
              <a:effectLst/>
              <a:latin typeface="+mn-lt"/>
              <a:ea typeface="+mn-ea"/>
              <a:cs typeface="+mn-cs"/>
            </a:rPr>
            <a:t>取崩</a:t>
          </a:r>
          <a:r>
            <a:rPr kumimoji="1" lang="ja-JP" altLang="ja-JP" sz="1100" b="0" i="0" baseline="0">
              <a:solidFill>
                <a:schemeClr val="dk1"/>
              </a:solidFill>
              <a:effectLst/>
              <a:latin typeface="+mn-lt"/>
              <a:ea typeface="+mn-ea"/>
              <a:cs typeface="+mn-cs"/>
            </a:rPr>
            <a:t>を実施し、残高が前年度から</a:t>
          </a:r>
          <a:r>
            <a:rPr kumimoji="1" lang="en-US" altLang="ja-JP" sz="1100" b="0" i="0" baseline="0">
              <a:solidFill>
                <a:schemeClr val="dk1"/>
              </a:solidFill>
              <a:effectLst/>
              <a:latin typeface="+mn-lt"/>
              <a:ea typeface="+mn-ea"/>
              <a:cs typeface="+mn-cs"/>
            </a:rPr>
            <a:t>0.58</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しました。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今後も適正な財政運営を進め、基金の確保を図ります。</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京都府宇治市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年度については、標準財政規模に対する黒字比率は全会計で</a:t>
          </a:r>
          <a:r>
            <a:rPr kumimoji="1" lang="en-US" altLang="ja-JP" sz="1100" b="0" i="0" baseline="0">
              <a:solidFill>
                <a:schemeClr val="dk1"/>
              </a:solidFill>
              <a:effectLst/>
              <a:latin typeface="+mn-lt"/>
              <a:ea typeface="+mn-ea"/>
              <a:cs typeface="+mn-cs"/>
            </a:rPr>
            <a:t>8.56</a:t>
          </a:r>
          <a:r>
            <a:rPr kumimoji="1" lang="ja-JP" altLang="ja-JP" sz="1100" b="0" i="0" baseline="0">
              <a:solidFill>
                <a:schemeClr val="dk1"/>
              </a:solidFill>
              <a:effectLst/>
              <a:latin typeface="+mn-lt"/>
              <a:ea typeface="+mn-ea"/>
              <a:cs typeface="+mn-cs"/>
            </a:rPr>
            <a:t>％となっています。</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a:t>
          </a:r>
          <a:r>
            <a:rPr kumimoji="1" lang="en-US" altLang="ja-JP" sz="1100" b="0" i="0" baseline="0">
              <a:solidFill>
                <a:schemeClr val="dk1"/>
              </a:solidFill>
              <a:effectLst/>
              <a:latin typeface="+mn-lt"/>
              <a:ea typeface="+mn-ea"/>
              <a:cs typeface="+mn-cs"/>
            </a:rPr>
            <a:t>5</a:t>
          </a:r>
          <a:r>
            <a:rPr kumimoji="1" lang="ja-JP" altLang="ja-JP" sz="1100" b="0" i="0" baseline="0">
              <a:solidFill>
                <a:schemeClr val="dk1"/>
              </a:solidFill>
              <a:effectLst/>
              <a:latin typeface="+mn-lt"/>
              <a:ea typeface="+mn-ea"/>
              <a:cs typeface="+mn-cs"/>
            </a:rPr>
            <a:t>年度の連結実質赤字比率は全会計黒字により、算定されていません。</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今後も適正な財政運営に向けた取組みを進めていきます。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59.2</v>
          </cell>
          <cell r="BX53">
            <v>60.4</v>
          </cell>
          <cell r="CF53">
            <v>62.3</v>
          </cell>
          <cell r="CN53">
            <v>63.4</v>
          </cell>
          <cell r="CV53">
            <v>64.8</v>
          </cell>
        </row>
        <row r="55">
          <cell r="AN55" t="str">
            <v>類似団体内平均値</v>
          </cell>
          <cell r="BP55">
            <v>11.2</v>
          </cell>
          <cell r="BX55">
            <v>7.1</v>
          </cell>
          <cell r="CF55">
            <v>5</v>
          </cell>
          <cell r="CN55">
            <v>0.1</v>
          </cell>
          <cell r="CV55">
            <v>0</v>
          </cell>
        </row>
        <row r="57">
          <cell r="BP57">
            <v>60.2</v>
          </cell>
          <cell r="BX57">
            <v>61</v>
          </cell>
          <cell r="CF57">
            <v>62.1</v>
          </cell>
          <cell r="CN57">
            <v>62.9</v>
          </cell>
          <cell r="CV57">
            <v>64.2</v>
          </cell>
        </row>
        <row r="72">
          <cell r="BP72" t="str">
            <v>R01</v>
          </cell>
          <cell r="BX72" t="str">
            <v>R02</v>
          </cell>
          <cell r="CF72" t="str">
            <v>R03</v>
          </cell>
          <cell r="CN72" t="str">
            <v>R04</v>
          </cell>
          <cell r="CV72" t="str">
            <v>R05</v>
          </cell>
        </row>
        <row r="73">
          <cell r="AN73" t="str">
            <v>当該団体値</v>
          </cell>
        </row>
        <row r="75">
          <cell r="BP75">
            <v>1.1000000000000001</v>
          </cell>
          <cell r="BX75">
            <v>0.6</v>
          </cell>
          <cell r="CF75">
            <v>0</v>
          </cell>
          <cell r="CN75">
            <v>-0.4</v>
          </cell>
          <cell r="CV75">
            <v>-1</v>
          </cell>
        </row>
        <row r="77">
          <cell r="AN77" t="str">
            <v>類似団体内平均値</v>
          </cell>
          <cell r="BP77">
            <v>11.2</v>
          </cell>
          <cell r="BX77">
            <v>7.1</v>
          </cell>
          <cell r="CF77">
            <v>5</v>
          </cell>
          <cell r="CN77">
            <v>0.1</v>
          </cell>
          <cell r="CV77">
            <v>0</v>
          </cell>
        </row>
        <row r="79">
          <cell r="BP79">
            <v>3.5</v>
          </cell>
          <cell r="BX79">
            <v>3.4</v>
          </cell>
          <cell r="CF79">
            <v>3.6</v>
          </cell>
          <cell r="CN79">
            <v>3.6</v>
          </cell>
          <cell r="CV79">
            <v>3.7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view="pageBreakPreview" zoomScale="80" zoomScaleNormal="80" zoomScaleSheetLayoutView="80"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75" thickBot="1" x14ac:dyDescent="0.2">
      <c r="B2" s="176" t="s">
        <v>77</v>
      </c>
      <c r="C2" s="176"/>
      <c r="D2" s="177"/>
    </row>
    <row r="3" spans="1:119" ht="18.75" customHeight="1" thickBot="1" x14ac:dyDescent="0.2">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72613463</v>
      </c>
      <c r="BO4" s="358"/>
      <c r="BP4" s="358"/>
      <c r="BQ4" s="358"/>
      <c r="BR4" s="358"/>
      <c r="BS4" s="358"/>
      <c r="BT4" s="358"/>
      <c r="BU4" s="359"/>
      <c r="BV4" s="357">
        <v>70955733</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2.2999999999999998</v>
      </c>
      <c r="CU4" s="364"/>
      <c r="CV4" s="364"/>
      <c r="CW4" s="364"/>
      <c r="CX4" s="364"/>
      <c r="CY4" s="364"/>
      <c r="CZ4" s="364"/>
      <c r="DA4" s="365"/>
      <c r="DB4" s="363">
        <v>2.2999999999999998</v>
      </c>
      <c r="DC4" s="364"/>
      <c r="DD4" s="364"/>
      <c r="DE4" s="364"/>
      <c r="DF4" s="364"/>
      <c r="DG4" s="364"/>
      <c r="DH4" s="364"/>
      <c r="DI4" s="365"/>
    </row>
    <row r="5" spans="1:119" ht="18.75" customHeight="1" x14ac:dyDescent="0.15">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71236632</v>
      </c>
      <c r="BO5" s="395"/>
      <c r="BP5" s="395"/>
      <c r="BQ5" s="395"/>
      <c r="BR5" s="395"/>
      <c r="BS5" s="395"/>
      <c r="BT5" s="395"/>
      <c r="BU5" s="396"/>
      <c r="BV5" s="394">
        <v>69606017</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93</v>
      </c>
      <c r="CU5" s="392"/>
      <c r="CV5" s="392"/>
      <c r="CW5" s="392"/>
      <c r="CX5" s="392"/>
      <c r="CY5" s="392"/>
      <c r="CZ5" s="392"/>
      <c r="DA5" s="393"/>
      <c r="DB5" s="391">
        <v>93.6</v>
      </c>
      <c r="DC5" s="392"/>
      <c r="DD5" s="392"/>
      <c r="DE5" s="392"/>
      <c r="DF5" s="392"/>
      <c r="DG5" s="392"/>
      <c r="DH5" s="392"/>
      <c r="DI5" s="393"/>
    </row>
    <row r="6" spans="1:119" ht="18.75" customHeight="1" x14ac:dyDescent="0.15">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1376831</v>
      </c>
      <c r="BO6" s="395"/>
      <c r="BP6" s="395"/>
      <c r="BQ6" s="395"/>
      <c r="BR6" s="395"/>
      <c r="BS6" s="395"/>
      <c r="BT6" s="395"/>
      <c r="BU6" s="396"/>
      <c r="BV6" s="394">
        <v>1349716</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94</v>
      </c>
      <c r="CU6" s="432"/>
      <c r="CV6" s="432"/>
      <c r="CW6" s="432"/>
      <c r="CX6" s="432"/>
      <c r="CY6" s="432"/>
      <c r="CZ6" s="432"/>
      <c r="DA6" s="433"/>
      <c r="DB6" s="431">
        <v>95.7</v>
      </c>
      <c r="DC6" s="432"/>
      <c r="DD6" s="432"/>
      <c r="DE6" s="432"/>
      <c r="DF6" s="432"/>
      <c r="DG6" s="432"/>
      <c r="DH6" s="432"/>
      <c r="DI6" s="433"/>
    </row>
    <row r="7" spans="1:119" ht="18.75" customHeight="1" x14ac:dyDescent="0.15">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498873</v>
      </c>
      <c r="BO7" s="395"/>
      <c r="BP7" s="395"/>
      <c r="BQ7" s="395"/>
      <c r="BR7" s="395"/>
      <c r="BS7" s="395"/>
      <c r="BT7" s="395"/>
      <c r="BU7" s="396"/>
      <c r="BV7" s="394">
        <v>491390</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38107164</v>
      </c>
      <c r="CU7" s="395"/>
      <c r="CV7" s="395"/>
      <c r="CW7" s="395"/>
      <c r="CX7" s="395"/>
      <c r="CY7" s="395"/>
      <c r="CZ7" s="395"/>
      <c r="DA7" s="396"/>
      <c r="DB7" s="394">
        <v>37358455</v>
      </c>
      <c r="DC7" s="395"/>
      <c r="DD7" s="395"/>
      <c r="DE7" s="395"/>
      <c r="DF7" s="395"/>
      <c r="DG7" s="395"/>
      <c r="DH7" s="395"/>
      <c r="DI7" s="396"/>
    </row>
    <row r="8" spans="1:119" ht="18.75" customHeight="1" thickBot="1" x14ac:dyDescent="0.2">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877958</v>
      </c>
      <c r="BO8" s="395"/>
      <c r="BP8" s="395"/>
      <c r="BQ8" s="395"/>
      <c r="BR8" s="395"/>
      <c r="BS8" s="395"/>
      <c r="BT8" s="395"/>
      <c r="BU8" s="396"/>
      <c r="BV8" s="394">
        <v>858326</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0.7</v>
      </c>
      <c r="CU8" s="435"/>
      <c r="CV8" s="435"/>
      <c r="CW8" s="435"/>
      <c r="CX8" s="435"/>
      <c r="CY8" s="435"/>
      <c r="CZ8" s="435"/>
      <c r="DA8" s="436"/>
      <c r="DB8" s="434">
        <v>0.72</v>
      </c>
      <c r="DC8" s="435"/>
      <c r="DD8" s="435"/>
      <c r="DE8" s="435"/>
      <c r="DF8" s="435"/>
      <c r="DG8" s="435"/>
      <c r="DH8" s="435"/>
      <c r="DI8" s="436"/>
    </row>
    <row r="9" spans="1:119" ht="18.75" customHeight="1" thickBot="1" x14ac:dyDescent="0.2">
      <c r="A9" s="175"/>
      <c r="B9" s="388" t="s">
        <v>107</v>
      </c>
      <c r="C9" s="389"/>
      <c r="D9" s="389"/>
      <c r="E9" s="389"/>
      <c r="F9" s="389"/>
      <c r="G9" s="389"/>
      <c r="H9" s="389"/>
      <c r="I9" s="389"/>
      <c r="J9" s="389"/>
      <c r="K9" s="437"/>
      <c r="L9" s="438" t="s">
        <v>108</v>
      </c>
      <c r="M9" s="439"/>
      <c r="N9" s="439"/>
      <c r="O9" s="439"/>
      <c r="P9" s="439"/>
      <c r="Q9" s="440"/>
      <c r="R9" s="441">
        <v>179630</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19632</v>
      </c>
      <c r="BO9" s="395"/>
      <c r="BP9" s="395"/>
      <c r="BQ9" s="395"/>
      <c r="BR9" s="395"/>
      <c r="BS9" s="395"/>
      <c r="BT9" s="395"/>
      <c r="BU9" s="396"/>
      <c r="BV9" s="394">
        <v>25520</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9.4</v>
      </c>
      <c r="CU9" s="392"/>
      <c r="CV9" s="392"/>
      <c r="CW9" s="392"/>
      <c r="CX9" s="392"/>
      <c r="CY9" s="392"/>
      <c r="CZ9" s="392"/>
      <c r="DA9" s="393"/>
      <c r="DB9" s="391">
        <v>10.199999999999999</v>
      </c>
      <c r="DC9" s="392"/>
      <c r="DD9" s="392"/>
      <c r="DE9" s="392"/>
      <c r="DF9" s="392"/>
      <c r="DG9" s="392"/>
      <c r="DH9" s="392"/>
      <c r="DI9" s="393"/>
    </row>
    <row r="10" spans="1:119" ht="18.75" customHeight="1" thickBot="1" x14ac:dyDescent="0.2">
      <c r="A10" s="175"/>
      <c r="B10" s="388"/>
      <c r="C10" s="389"/>
      <c r="D10" s="389"/>
      <c r="E10" s="389"/>
      <c r="F10" s="389"/>
      <c r="G10" s="389"/>
      <c r="H10" s="389"/>
      <c r="I10" s="389"/>
      <c r="J10" s="389"/>
      <c r="K10" s="437"/>
      <c r="L10" s="444" t="s">
        <v>113</v>
      </c>
      <c r="M10" s="424"/>
      <c r="N10" s="424"/>
      <c r="O10" s="424"/>
      <c r="P10" s="424"/>
      <c r="Q10" s="425"/>
      <c r="R10" s="445">
        <v>184678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1650</v>
      </c>
      <c r="BO10" s="395"/>
      <c r="BP10" s="395"/>
      <c r="BQ10" s="395"/>
      <c r="BR10" s="395"/>
      <c r="BS10" s="395"/>
      <c r="BT10" s="395"/>
      <c r="BU10" s="396"/>
      <c r="BV10" s="394">
        <v>302626</v>
      </c>
      <c r="BW10" s="395"/>
      <c r="BX10" s="395"/>
      <c r="BY10" s="395"/>
      <c r="BZ10" s="395"/>
      <c r="CA10" s="395"/>
      <c r="CB10" s="395"/>
      <c r="CC10" s="396"/>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75"/>
      <c r="B12" s="454" t="s">
        <v>123</v>
      </c>
      <c r="C12" s="455"/>
      <c r="D12" s="455"/>
      <c r="E12" s="455"/>
      <c r="F12" s="455"/>
      <c r="G12" s="455"/>
      <c r="H12" s="455"/>
      <c r="I12" s="455"/>
      <c r="J12" s="455"/>
      <c r="K12" s="456"/>
      <c r="L12" s="463" t="s">
        <v>124</v>
      </c>
      <c r="M12" s="464"/>
      <c r="N12" s="464"/>
      <c r="O12" s="464"/>
      <c r="P12" s="464"/>
      <c r="Q12" s="465"/>
      <c r="R12" s="466">
        <v>180943</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150000</v>
      </c>
      <c r="BO12" s="395"/>
      <c r="BP12" s="395"/>
      <c r="BQ12" s="395"/>
      <c r="BR12" s="395"/>
      <c r="BS12" s="395"/>
      <c r="BT12" s="395"/>
      <c r="BU12" s="396"/>
      <c r="BV12" s="394">
        <v>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75"/>
      <c r="B13" s="457"/>
      <c r="C13" s="458"/>
      <c r="D13" s="458"/>
      <c r="E13" s="458"/>
      <c r="F13" s="458"/>
      <c r="G13" s="458"/>
      <c r="H13" s="458"/>
      <c r="I13" s="458"/>
      <c r="J13" s="458"/>
      <c r="K13" s="459"/>
      <c r="L13" s="184"/>
      <c r="M13" s="485" t="s">
        <v>130</v>
      </c>
      <c r="N13" s="486"/>
      <c r="O13" s="486"/>
      <c r="P13" s="486"/>
      <c r="Q13" s="487"/>
      <c r="R13" s="478">
        <v>177501</v>
      </c>
      <c r="S13" s="479"/>
      <c r="T13" s="479"/>
      <c r="U13" s="479"/>
      <c r="V13" s="480"/>
      <c r="W13" s="410" t="s">
        <v>131</v>
      </c>
      <c r="X13" s="411"/>
      <c r="Y13" s="411"/>
      <c r="Z13" s="411"/>
      <c r="AA13" s="411"/>
      <c r="AB13" s="401"/>
      <c r="AC13" s="445">
        <v>573</v>
      </c>
      <c r="AD13" s="446"/>
      <c r="AE13" s="446"/>
      <c r="AF13" s="446"/>
      <c r="AG13" s="488"/>
      <c r="AH13" s="445">
        <v>574</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-128718</v>
      </c>
      <c r="BO13" s="395"/>
      <c r="BP13" s="395"/>
      <c r="BQ13" s="395"/>
      <c r="BR13" s="395"/>
      <c r="BS13" s="395"/>
      <c r="BT13" s="395"/>
      <c r="BU13" s="396"/>
      <c r="BV13" s="394">
        <v>328146</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v>
      </c>
      <c r="CU13" s="392"/>
      <c r="CV13" s="392"/>
      <c r="CW13" s="392"/>
      <c r="CX13" s="392"/>
      <c r="CY13" s="392"/>
      <c r="CZ13" s="392"/>
      <c r="DA13" s="393"/>
      <c r="DB13" s="391">
        <v>-0.4</v>
      </c>
      <c r="DC13" s="392"/>
      <c r="DD13" s="392"/>
      <c r="DE13" s="392"/>
      <c r="DF13" s="392"/>
      <c r="DG13" s="392"/>
      <c r="DH13" s="392"/>
      <c r="DI13" s="393"/>
    </row>
    <row r="14" spans="1:119" ht="18.75" customHeight="1" thickBot="1" x14ac:dyDescent="0.2">
      <c r="A14" s="175"/>
      <c r="B14" s="457"/>
      <c r="C14" s="458"/>
      <c r="D14" s="458"/>
      <c r="E14" s="458"/>
      <c r="F14" s="458"/>
      <c r="G14" s="458"/>
      <c r="H14" s="458"/>
      <c r="I14" s="458"/>
      <c r="J14" s="458"/>
      <c r="K14" s="459"/>
      <c r="L14" s="475" t="s">
        <v>135</v>
      </c>
      <c r="M14" s="476"/>
      <c r="N14" s="476"/>
      <c r="O14" s="476"/>
      <c r="P14" s="476"/>
      <c r="Q14" s="477"/>
      <c r="R14" s="478">
        <v>182144</v>
      </c>
      <c r="S14" s="479"/>
      <c r="T14" s="479"/>
      <c r="U14" s="479"/>
      <c r="V14" s="480"/>
      <c r="W14" s="384"/>
      <c r="X14" s="385"/>
      <c r="Y14" s="385"/>
      <c r="Z14" s="385"/>
      <c r="AA14" s="385"/>
      <c r="AB14" s="374"/>
      <c r="AC14" s="481">
        <v>0.8</v>
      </c>
      <c r="AD14" s="482"/>
      <c r="AE14" s="482"/>
      <c r="AF14" s="482"/>
      <c r="AG14" s="483"/>
      <c r="AH14" s="481">
        <v>0.8</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15">
      <c r="A15" s="175"/>
      <c r="B15" s="457"/>
      <c r="C15" s="458"/>
      <c r="D15" s="458"/>
      <c r="E15" s="458"/>
      <c r="F15" s="458"/>
      <c r="G15" s="458"/>
      <c r="H15" s="458"/>
      <c r="I15" s="458"/>
      <c r="J15" s="458"/>
      <c r="K15" s="459"/>
      <c r="L15" s="184"/>
      <c r="M15" s="485" t="s">
        <v>130</v>
      </c>
      <c r="N15" s="486"/>
      <c r="O15" s="486"/>
      <c r="P15" s="486"/>
      <c r="Q15" s="487"/>
      <c r="R15" s="478">
        <v>178919</v>
      </c>
      <c r="S15" s="479"/>
      <c r="T15" s="479"/>
      <c r="U15" s="479"/>
      <c r="V15" s="480"/>
      <c r="W15" s="410" t="s">
        <v>137</v>
      </c>
      <c r="X15" s="411"/>
      <c r="Y15" s="411"/>
      <c r="Z15" s="411"/>
      <c r="AA15" s="411"/>
      <c r="AB15" s="401"/>
      <c r="AC15" s="445">
        <v>18430</v>
      </c>
      <c r="AD15" s="446"/>
      <c r="AE15" s="446"/>
      <c r="AF15" s="446"/>
      <c r="AG15" s="488"/>
      <c r="AH15" s="445">
        <v>19292</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22049671</v>
      </c>
      <c r="BO15" s="358"/>
      <c r="BP15" s="358"/>
      <c r="BQ15" s="358"/>
      <c r="BR15" s="358"/>
      <c r="BS15" s="358"/>
      <c r="BT15" s="358"/>
      <c r="BU15" s="359"/>
      <c r="BV15" s="357">
        <v>21725682</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85"/>
      <c r="CU15" s="186"/>
      <c r="CV15" s="186"/>
      <c r="CW15" s="186"/>
      <c r="CX15" s="186"/>
      <c r="CY15" s="186"/>
      <c r="CZ15" s="186"/>
      <c r="DA15" s="187"/>
      <c r="DB15" s="185"/>
      <c r="DC15" s="186"/>
      <c r="DD15" s="186"/>
      <c r="DE15" s="186"/>
      <c r="DF15" s="186"/>
      <c r="DG15" s="186"/>
      <c r="DH15" s="186"/>
      <c r="DI15" s="187"/>
    </row>
    <row r="16" spans="1:119" ht="18.75" customHeight="1" x14ac:dyDescent="0.15">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24.8</v>
      </c>
      <c r="AD16" s="482"/>
      <c r="AE16" s="482"/>
      <c r="AF16" s="482"/>
      <c r="AG16" s="483"/>
      <c r="AH16" s="481">
        <v>25.6</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31730538</v>
      </c>
      <c r="BO16" s="395"/>
      <c r="BP16" s="395"/>
      <c r="BQ16" s="395"/>
      <c r="BR16" s="395"/>
      <c r="BS16" s="395"/>
      <c r="BT16" s="395"/>
      <c r="BU16" s="396"/>
      <c r="BV16" s="394">
        <v>30673241</v>
      </c>
      <c r="BW16" s="395"/>
      <c r="BX16" s="395"/>
      <c r="BY16" s="395"/>
      <c r="BZ16" s="395"/>
      <c r="CA16" s="395"/>
      <c r="CB16" s="395"/>
      <c r="CC16" s="396"/>
      <c r="CD16" s="188"/>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75"/>
      <c r="B17" s="460"/>
      <c r="C17" s="461"/>
      <c r="D17" s="461"/>
      <c r="E17" s="461"/>
      <c r="F17" s="461"/>
      <c r="G17" s="461"/>
      <c r="H17" s="461"/>
      <c r="I17" s="461"/>
      <c r="J17" s="461"/>
      <c r="K17" s="462"/>
      <c r="L17" s="189"/>
      <c r="M17" s="505" t="s">
        <v>143</v>
      </c>
      <c r="N17" s="506"/>
      <c r="O17" s="506"/>
      <c r="P17" s="506"/>
      <c r="Q17" s="507"/>
      <c r="R17" s="500" t="s">
        <v>144</v>
      </c>
      <c r="S17" s="501"/>
      <c r="T17" s="501"/>
      <c r="U17" s="501"/>
      <c r="V17" s="502"/>
      <c r="W17" s="410" t="s">
        <v>145</v>
      </c>
      <c r="X17" s="411"/>
      <c r="Y17" s="411"/>
      <c r="Z17" s="411"/>
      <c r="AA17" s="411"/>
      <c r="AB17" s="401"/>
      <c r="AC17" s="445">
        <v>55325</v>
      </c>
      <c r="AD17" s="446"/>
      <c r="AE17" s="446"/>
      <c r="AF17" s="446"/>
      <c r="AG17" s="488"/>
      <c r="AH17" s="445">
        <v>55354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27953762</v>
      </c>
      <c r="BO17" s="395"/>
      <c r="BP17" s="395"/>
      <c r="BQ17" s="395"/>
      <c r="BR17" s="395"/>
      <c r="BS17" s="395"/>
      <c r="BT17" s="395"/>
      <c r="BU17" s="396"/>
      <c r="BV17" s="394">
        <v>27564562</v>
      </c>
      <c r="BW17" s="395"/>
      <c r="BX17" s="395"/>
      <c r="BY17" s="395"/>
      <c r="BZ17" s="395"/>
      <c r="CA17" s="395"/>
      <c r="CB17" s="395"/>
      <c r="CC17" s="396"/>
      <c r="CD17" s="188"/>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75"/>
      <c r="B18" s="516" t="s">
        <v>147</v>
      </c>
      <c r="C18" s="437"/>
      <c r="D18" s="437"/>
      <c r="E18" s="517"/>
      <c r="F18" s="517"/>
      <c r="G18" s="517"/>
      <c r="H18" s="517"/>
      <c r="I18" s="517"/>
      <c r="J18" s="517"/>
      <c r="K18" s="517"/>
      <c r="L18" s="518">
        <v>67.540000000000006</v>
      </c>
      <c r="M18" s="518"/>
      <c r="N18" s="518"/>
      <c r="O18" s="518"/>
      <c r="P18" s="518"/>
      <c r="Q18" s="518"/>
      <c r="R18" s="519"/>
      <c r="S18" s="519"/>
      <c r="T18" s="519"/>
      <c r="U18" s="519"/>
      <c r="V18" s="520"/>
      <c r="W18" s="412"/>
      <c r="X18" s="413"/>
      <c r="Y18" s="413"/>
      <c r="Z18" s="413"/>
      <c r="AA18" s="413"/>
      <c r="AB18" s="404"/>
      <c r="AC18" s="521">
        <v>74.400000000000006</v>
      </c>
      <c r="AD18" s="522"/>
      <c r="AE18" s="522"/>
      <c r="AF18" s="522"/>
      <c r="AG18" s="523"/>
      <c r="AH18" s="521">
        <v>73.599999999999994</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36297288</v>
      </c>
      <c r="BO18" s="395"/>
      <c r="BP18" s="395"/>
      <c r="BQ18" s="395"/>
      <c r="BR18" s="395"/>
      <c r="BS18" s="395"/>
      <c r="BT18" s="395"/>
      <c r="BU18" s="396"/>
      <c r="BV18" s="394">
        <v>35933574</v>
      </c>
      <c r="BW18" s="395"/>
      <c r="BX18" s="395"/>
      <c r="BY18" s="395"/>
      <c r="BZ18" s="395"/>
      <c r="CA18" s="395"/>
      <c r="CB18" s="395"/>
      <c r="CC18" s="396"/>
      <c r="CD18" s="188"/>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75"/>
      <c r="B19" s="516" t="s">
        <v>149</v>
      </c>
      <c r="C19" s="437"/>
      <c r="D19" s="437"/>
      <c r="E19" s="517"/>
      <c r="F19" s="517"/>
      <c r="G19" s="517"/>
      <c r="H19" s="517"/>
      <c r="I19" s="517"/>
      <c r="J19" s="517"/>
      <c r="K19" s="517"/>
      <c r="L19" s="525">
        <v>2660</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45878917</v>
      </c>
      <c r="BO19" s="395"/>
      <c r="BP19" s="395"/>
      <c r="BQ19" s="395"/>
      <c r="BR19" s="395"/>
      <c r="BS19" s="395"/>
      <c r="BT19" s="395"/>
      <c r="BU19" s="396"/>
      <c r="BV19" s="394">
        <v>43979834</v>
      </c>
      <c r="BW19" s="395"/>
      <c r="BX19" s="395"/>
      <c r="BY19" s="395"/>
      <c r="BZ19" s="395"/>
      <c r="CA19" s="395"/>
      <c r="CB19" s="395"/>
      <c r="CC19" s="396"/>
      <c r="CD19" s="188"/>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75"/>
      <c r="B20" s="516" t="s">
        <v>151</v>
      </c>
      <c r="C20" s="437"/>
      <c r="D20" s="437"/>
      <c r="E20" s="517"/>
      <c r="F20" s="517"/>
      <c r="G20" s="517"/>
      <c r="H20" s="517"/>
      <c r="I20" s="517"/>
      <c r="J20" s="517"/>
      <c r="K20" s="517"/>
      <c r="L20" s="525">
        <v>73595</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8"/>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8"/>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38039303</v>
      </c>
      <c r="BO22" s="358"/>
      <c r="BP22" s="358"/>
      <c r="BQ22" s="358"/>
      <c r="BR22" s="358"/>
      <c r="BS22" s="358"/>
      <c r="BT22" s="358"/>
      <c r="BU22" s="359"/>
      <c r="BV22" s="357">
        <v>39007000</v>
      </c>
      <c r="BW22" s="358"/>
      <c r="BX22" s="358"/>
      <c r="BY22" s="358"/>
      <c r="BZ22" s="358"/>
      <c r="CA22" s="358"/>
      <c r="CB22" s="358"/>
      <c r="CC22" s="359"/>
      <c r="CD22" s="188"/>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30940452</v>
      </c>
      <c r="BO23" s="395"/>
      <c r="BP23" s="395"/>
      <c r="BQ23" s="395"/>
      <c r="BR23" s="395"/>
      <c r="BS23" s="395"/>
      <c r="BT23" s="395"/>
      <c r="BU23" s="396"/>
      <c r="BV23" s="394">
        <v>30910221</v>
      </c>
      <c r="BW23" s="395"/>
      <c r="BX23" s="395"/>
      <c r="BY23" s="395"/>
      <c r="BZ23" s="395"/>
      <c r="CA23" s="395"/>
      <c r="CB23" s="395"/>
      <c r="CC23" s="396"/>
      <c r="CD23" s="188"/>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75"/>
      <c r="B24" s="565"/>
      <c r="C24" s="541"/>
      <c r="D24" s="542"/>
      <c r="E24" s="444" t="s">
        <v>161</v>
      </c>
      <c r="F24" s="424"/>
      <c r="G24" s="424"/>
      <c r="H24" s="424"/>
      <c r="I24" s="424"/>
      <c r="J24" s="424"/>
      <c r="K24" s="425"/>
      <c r="L24" s="445">
        <v>1</v>
      </c>
      <c r="M24" s="446"/>
      <c r="N24" s="446"/>
      <c r="O24" s="446"/>
      <c r="P24" s="488"/>
      <c r="Q24" s="445">
        <v>9675</v>
      </c>
      <c r="R24" s="446"/>
      <c r="S24" s="446"/>
      <c r="T24" s="446"/>
      <c r="U24" s="446"/>
      <c r="V24" s="488"/>
      <c r="W24" s="540"/>
      <c r="X24" s="541"/>
      <c r="Y24" s="542"/>
      <c r="Z24" s="444" t="s">
        <v>162</v>
      </c>
      <c r="AA24" s="424"/>
      <c r="AB24" s="424"/>
      <c r="AC24" s="424"/>
      <c r="AD24" s="424"/>
      <c r="AE24" s="424"/>
      <c r="AF24" s="424"/>
      <c r="AG24" s="425"/>
      <c r="AH24" s="445">
        <v>1233</v>
      </c>
      <c r="AI24" s="446"/>
      <c r="AJ24" s="446"/>
      <c r="AK24" s="446"/>
      <c r="AL24" s="488"/>
      <c r="AM24" s="445">
        <v>4036842</v>
      </c>
      <c r="AN24" s="446"/>
      <c r="AO24" s="446"/>
      <c r="AP24" s="446"/>
      <c r="AQ24" s="446"/>
      <c r="AR24" s="488"/>
      <c r="AS24" s="445">
        <v>3274</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19792505</v>
      </c>
      <c r="BO24" s="395"/>
      <c r="BP24" s="395"/>
      <c r="BQ24" s="395"/>
      <c r="BR24" s="395"/>
      <c r="BS24" s="395"/>
      <c r="BT24" s="395"/>
      <c r="BU24" s="396"/>
      <c r="BV24" s="394">
        <v>18762570</v>
      </c>
      <c r="BW24" s="395"/>
      <c r="BX24" s="395"/>
      <c r="BY24" s="395"/>
      <c r="BZ24" s="395"/>
      <c r="CA24" s="395"/>
      <c r="CB24" s="395"/>
      <c r="CC24" s="396"/>
      <c r="CD24" s="188"/>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75"/>
      <c r="B25" s="565"/>
      <c r="C25" s="541"/>
      <c r="D25" s="542"/>
      <c r="E25" s="444" t="s">
        <v>164</v>
      </c>
      <c r="F25" s="424"/>
      <c r="G25" s="424"/>
      <c r="H25" s="424"/>
      <c r="I25" s="424"/>
      <c r="J25" s="424"/>
      <c r="K25" s="425"/>
      <c r="L25" s="445">
        <v>2</v>
      </c>
      <c r="M25" s="446"/>
      <c r="N25" s="446"/>
      <c r="O25" s="446"/>
      <c r="P25" s="488"/>
      <c r="Q25" s="445">
        <v>8234</v>
      </c>
      <c r="R25" s="446"/>
      <c r="S25" s="446"/>
      <c r="T25" s="446"/>
      <c r="U25" s="446"/>
      <c r="V25" s="488"/>
      <c r="W25" s="540"/>
      <c r="X25" s="541"/>
      <c r="Y25" s="542"/>
      <c r="Z25" s="444" t="s">
        <v>165</v>
      </c>
      <c r="AA25" s="424"/>
      <c r="AB25" s="424"/>
      <c r="AC25" s="424"/>
      <c r="AD25" s="424"/>
      <c r="AE25" s="424"/>
      <c r="AF25" s="424"/>
      <c r="AG25" s="425"/>
      <c r="AH25" s="445">
        <v>208</v>
      </c>
      <c r="AI25" s="446"/>
      <c r="AJ25" s="446"/>
      <c r="AK25" s="446"/>
      <c r="AL25" s="488"/>
      <c r="AM25" s="445">
        <v>697840</v>
      </c>
      <c r="AN25" s="446"/>
      <c r="AO25" s="446"/>
      <c r="AP25" s="446"/>
      <c r="AQ25" s="446"/>
      <c r="AR25" s="488"/>
      <c r="AS25" s="445">
        <v>3355</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14807745</v>
      </c>
      <c r="BO25" s="358"/>
      <c r="BP25" s="358"/>
      <c r="BQ25" s="358"/>
      <c r="BR25" s="358"/>
      <c r="BS25" s="358"/>
      <c r="BT25" s="358"/>
      <c r="BU25" s="359"/>
      <c r="BV25" s="357">
        <v>6446340</v>
      </c>
      <c r="BW25" s="358"/>
      <c r="BX25" s="358"/>
      <c r="BY25" s="358"/>
      <c r="BZ25" s="358"/>
      <c r="CA25" s="358"/>
      <c r="CB25" s="358"/>
      <c r="CC25" s="359"/>
      <c r="CD25" s="188"/>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75"/>
      <c r="B26" s="565"/>
      <c r="C26" s="541"/>
      <c r="D26" s="542"/>
      <c r="E26" s="444" t="s">
        <v>167</v>
      </c>
      <c r="F26" s="424"/>
      <c r="G26" s="424"/>
      <c r="H26" s="424"/>
      <c r="I26" s="424"/>
      <c r="J26" s="424"/>
      <c r="K26" s="425"/>
      <c r="L26" s="445">
        <v>1</v>
      </c>
      <c r="M26" s="446"/>
      <c r="N26" s="446"/>
      <c r="O26" s="446"/>
      <c r="P26" s="488"/>
      <c r="Q26" s="445">
        <v>7301</v>
      </c>
      <c r="R26" s="446"/>
      <c r="S26" s="446"/>
      <c r="T26" s="446"/>
      <c r="U26" s="446"/>
      <c r="V26" s="488"/>
      <c r="W26" s="540"/>
      <c r="X26" s="541"/>
      <c r="Y26" s="542"/>
      <c r="Z26" s="444" t="s">
        <v>168</v>
      </c>
      <c r="AA26" s="546"/>
      <c r="AB26" s="546"/>
      <c r="AC26" s="546"/>
      <c r="AD26" s="546"/>
      <c r="AE26" s="546"/>
      <c r="AF26" s="546"/>
      <c r="AG26" s="547"/>
      <c r="AH26" s="445">
        <v>184</v>
      </c>
      <c r="AI26" s="446"/>
      <c r="AJ26" s="446"/>
      <c r="AK26" s="446"/>
      <c r="AL26" s="488"/>
      <c r="AM26" s="445">
        <v>628544</v>
      </c>
      <c r="AN26" s="446"/>
      <c r="AO26" s="446"/>
      <c r="AP26" s="446"/>
      <c r="AQ26" s="446"/>
      <c r="AR26" s="488"/>
      <c r="AS26" s="445">
        <v>3416</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88"/>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75"/>
      <c r="B27" s="565"/>
      <c r="C27" s="541"/>
      <c r="D27" s="542"/>
      <c r="E27" s="444" t="s">
        <v>170</v>
      </c>
      <c r="F27" s="424"/>
      <c r="G27" s="424"/>
      <c r="H27" s="424"/>
      <c r="I27" s="424"/>
      <c r="J27" s="424"/>
      <c r="K27" s="425"/>
      <c r="L27" s="445">
        <v>1</v>
      </c>
      <c r="M27" s="446"/>
      <c r="N27" s="446"/>
      <c r="O27" s="446"/>
      <c r="P27" s="488"/>
      <c r="Q27" s="445">
        <v>6350</v>
      </c>
      <c r="R27" s="446"/>
      <c r="S27" s="446"/>
      <c r="T27" s="446"/>
      <c r="U27" s="446"/>
      <c r="V27" s="488"/>
      <c r="W27" s="540"/>
      <c r="X27" s="541"/>
      <c r="Y27" s="542"/>
      <c r="Z27" s="444" t="s">
        <v>171</v>
      </c>
      <c r="AA27" s="424"/>
      <c r="AB27" s="424"/>
      <c r="AC27" s="424"/>
      <c r="AD27" s="424"/>
      <c r="AE27" s="424"/>
      <c r="AF27" s="424"/>
      <c r="AG27" s="425"/>
      <c r="AH27" s="445">
        <v>27</v>
      </c>
      <c r="AI27" s="446"/>
      <c r="AJ27" s="446"/>
      <c r="AK27" s="446"/>
      <c r="AL27" s="488"/>
      <c r="AM27" s="445">
        <v>98027</v>
      </c>
      <c r="AN27" s="446"/>
      <c r="AO27" s="446"/>
      <c r="AP27" s="446"/>
      <c r="AQ27" s="446"/>
      <c r="AR27" s="488"/>
      <c r="AS27" s="445">
        <v>3631</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1453965</v>
      </c>
      <c r="BO27" s="514"/>
      <c r="BP27" s="514"/>
      <c r="BQ27" s="514"/>
      <c r="BR27" s="514"/>
      <c r="BS27" s="514"/>
      <c r="BT27" s="514"/>
      <c r="BU27" s="515"/>
      <c r="BV27" s="513">
        <v>1453026</v>
      </c>
      <c r="BW27" s="514"/>
      <c r="BX27" s="514"/>
      <c r="BY27" s="514"/>
      <c r="BZ27" s="514"/>
      <c r="CA27" s="514"/>
      <c r="CB27" s="514"/>
      <c r="CC27" s="515"/>
      <c r="CD27" s="190"/>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75"/>
      <c r="B28" s="565"/>
      <c r="C28" s="541"/>
      <c r="D28" s="542"/>
      <c r="E28" s="444" t="s">
        <v>173</v>
      </c>
      <c r="F28" s="424"/>
      <c r="G28" s="424"/>
      <c r="H28" s="424"/>
      <c r="I28" s="424"/>
      <c r="J28" s="424"/>
      <c r="K28" s="425"/>
      <c r="L28" s="445">
        <v>1</v>
      </c>
      <c r="M28" s="446"/>
      <c r="N28" s="446"/>
      <c r="O28" s="446"/>
      <c r="P28" s="488"/>
      <c r="Q28" s="445">
        <v>5850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3458084</v>
      </c>
      <c r="BO28" s="358"/>
      <c r="BP28" s="358"/>
      <c r="BQ28" s="358"/>
      <c r="BR28" s="358"/>
      <c r="BS28" s="358"/>
      <c r="BT28" s="358"/>
      <c r="BU28" s="359"/>
      <c r="BV28" s="357">
        <v>3605464</v>
      </c>
      <c r="BW28" s="358"/>
      <c r="BX28" s="358"/>
      <c r="BY28" s="358"/>
      <c r="BZ28" s="358"/>
      <c r="CA28" s="358"/>
      <c r="CB28" s="358"/>
      <c r="CC28" s="359"/>
      <c r="CD28" s="188"/>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75"/>
      <c r="B29" s="565"/>
      <c r="C29" s="541"/>
      <c r="D29" s="542"/>
      <c r="E29" s="444" t="s">
        <v>176</v>
      </c>
      <c r="F29" s="424"/>
      <c r="G29" s="424"/>
      <c r="H29" s="424"/>
      <c r="I29" s="424"/>
      <c r="J29" s="424"/>
      <c r="K29" s="425"/>
      <c r="L29" s="445">
        <v>26</v>
      </c>
      <c r="M29" s="446"/>
      <c r="N29" s="446"/>
      <c r="O29" s="446"/>
      <c r="P29" s="488"/>
      <c r="Q29" s="445">
        <v>5350</v>
      </c>
      <c r="R29" s="446"/>
      <c r="S29" s="446"/>
      <c r="T29" s="446"/>
      <c r="U29" s="446"/>
      <c r="V29" s="488"/>
      <c r="W29" s="543"/>
      <c r="X29" s="544"/>
      <c r="Y29" s="545"/>
      <c r="Z29" s="444" t="s">
        <v>177</v>
      </c>
      <c r="AA29" s="424"/>
      <c r="AB29" s="424"/>
      <c r="AC29" s="424"/>
      <c r="AD29" s="424"/>
      <c r="AE29" s="424"/>
      <c r="AF29" s="424"/>
      <c r="AG29" s="425"/>
      <c r="AH29" s="445">
        <v>1260</v>
      </c>
      <c r="AI29" s="446"/>
      <c r="AJ29" s="446"/>
      <c r="AK29" s="446"/>
      <c r="AL29" s="488"/>
      <c r="AM29" s="445">
        <v>4134869</v>
      </c>
      <c r="AN29" s="446"/>
      <c r="AO29" s="446"/>
      <c r="AP29" s="446"/>
      <c r="AQ29" s="446"/>
      <c r="AR29" s="488"/>
      <c r="AS29" s="445">
        <v>3282</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3486436</v>
      </c>
      <c r="BO29" s="395"/>
      <c r="BP29" s="395"/>
      <c r="BQ29" s="395"/>
      <c r="BR29" s="395"/>
      <c r="BS29" s="395"/>
      <c r="BT29" s="395"/>
      <c r="BU29" s="396"/>
      <c r="BV29" s="394">
        <v>3033634</v>
      </c>
      <c r="BW29" s="395"/>
      <c r="BX29" s="395"/>
      <c r="BY29" s="395"/>
      <c r="BZ29" s="395"/>
      <c r="CA29" s="395"/>
      <c r="CB29" s="395"/>
      <c r="CC29" s="396"/>
      <c r="CD29" s="190"/>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100.7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3509920</v>
      </c>
      <c r="BO30" s="514"/>
      <c r="BP30" s="514"/>
      <c r="BQ30" s="514"/>
      <c r="BR30" s="514"/>
      <c r="BS30" s="514"/>
      <c r="BT30" s="514"/>
      <c r="BU30" s="515"/>
      <c r="BV30" s="513">
        <v>3444505</v>
      </c>
      <c r="BW30" s="514"/>
      <c r="BX30" s="514"/>
      <c r="BY30" s="514"/>
      <c r="BZ30" s="514"/>
      <c r="CA30" s="514"/>
      <c r="CB30" s="514"/>
      <c r="CC30" s="515"/>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5"/>
      <c r="B31" s="197"/>
      <c r="DI31" s="198"/>
    </row>
    <row r="32" spans="1:113" ht="13.5" customHeight="1" x14ac:dyDescent="0.15">
      <c r="A32" s="175"/>
      <c r="B32" s="199"/>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98"/>
    </row>
    <row r="33" spans="1:113" ht="13.5" customHeight="1" x14ac:dyDescent="0.15">
      <c r="A33" s="175"/>
      <c r="B33" s="199"/>
      <c r="C33" s="418" t="s">
        <v>186</v>
      </c>
      <c r="D33" s="418"/>
      <c r="E33" s="383" t="s">
        <v>187</v>
      </c>
      <c r="F33" s="383"/>
      <c r="G33" s="383"/>
      <c r="H33" s="383"/>
      <c r="I33" s="383"/>
      <c r="J33" s="383"/>
      <c r="K33" s="383"/>
      <c r="L33" s="383"/>
      <c r="M33" s="383"/>
      <c r="N33" s="383"/>
      <c r="O33" s="383"/>
      <c r="P33" s="383"/>
      <c r="Q33" s="383"/>
      <c r="R33" s="383"/>
      <c r="S33" s="383"/>
      <c r="T33" s="200"/>
      <c r="U33" s="418" t="s">
        <v>186</v>
      </c>
      <c r="V33" s="418"/>
      <c r="W33" s="383" t="s">
        <v>187</v>
      </c>
      <c r="X33" s="383"/>
      <c r="Y33" s="383"/>
      <c r="Z33" s="383"/>
      <c r="AA33" s="383"/>
      <c r="AB33" s="383"/>
      <c r="AC33" s="383"/>
      <c r="AD33" s="383"/>
      <c r="AE33" s="383"/>
      <c r="AF33" s="383"/>
      <c r="AG33" s="383"/>
      <c r="AH33" s="383"/>
      <c r="AI33" s="383"/>
      <c r="AJ33" s="383"/>
      <c r="AK33" s="383"/>
      <c r="AL33" s="200"/>
      <c r="AM33" s="418" t="s">
        <v>186</v>
      </c>
      <c r="AN33" s="418"/>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418" t="s">
        <v>188</v>
      </c>
      <c r="BX33" s="418"/>
      <c r="BY33" s="383" t="s">
        <v>190</v>
      </c>
      <c r="BZ33" s="383"/>
      <c r="CA33" s="383"/>
      <c r="CB33" s="383"/>
      <c r="CC33" s="383"/>
      <c r="CD33" s="383"/>
      <c r="CE33" s="383"/>
      <c r="CF33" s="383"/>
      <c r="CG33" s="383"/>
      <c r="CH33" s="383"/>
      <c r="CI33" s="383"/>
      <c r="CJ33" s="383"/>
      <c r="CK33" s="383"/>
      <c r="CL33" s="383"/>
      <c r="CM33" s="383"/>
      <c r="CN33" s="200"/>
      <c r="CO33" s="418" t="s">
        <v>186</v>
      </c>
      <c r="CP33" s="418"/>
      <c r="CQ33" s="383" t="s">
        <v>191</v>
      </c>
      <c r="CR33" s="383"/>
      <c r="CS33" s="383"/>
      <c r="CT33" s="383"/>
      <c r="CU33" s="383"/>
      <c r="CV33" s="383"/>
      <c r="CW33" s="383"/>
      <c r="CX33" s="383"/>
      <c r="CY33" s="383"/>
      <c r="CZ33" s="383"/>
      <c r="DA33" s="383"/>
      <c r="DB33" s="383"/>
      <c r="DC33" s="383"/>
      <c r="DD33" s="383"/>
      <c r="DE33" s="383"/>
      <c r="DF33" s="200"/>
      <c r="DG33" s="583" t="s">
        <v>192</v>
      </c>
      <c r="DH33" s="583"/>
      <c r="DI33" s="202"/>
    </row>
    <row r="34" spans="1:113" ht="32.25" customHeight="1" x14ac:dyDescent="0.15">
      <c r="A34" s="175"/>
      <c r="B34" s="199"/>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3</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75"/>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8</v>
      </c>
      <c r="BX34" s="584"/>
      <c r="BY34" s="585" t="str">
        <f>IF('各会計、関係団体の財政状況及び健全化判断比率'!B68="","",'各会計、関係団体の財政状況及び健全化判断比率'!B68)</f>
        <v>城南衛生管理組合</v>
      </c>
      <c r="BZ34" s="585"/>
      <c r="CA34" s="585"/>
      <c r="CB34" s="585"/>
      <c r="CC34" s="585"/>
      <c r="CD34" s="585"/>
      <c r="CE34" s="585"/>
      <c r="CF34" s="585"/>
      <c r="CG34" s="585"/>
      <c r="CH34" s="585"/>
      <c r="CI34" s="585"/>
      <c r="CJ34" s="585"/>
      <c r="CK34" s="585"/>
      <c r="CL34" s="585"/>
      <c r="CM34" s="585"/>
      <c r="CN34" s="175"/>
      <c r="CO34" s="584">
        <f>IF(CQ34="","",MAX(C34:D43,U34:V43,AM34:AN43,BE34:BF43,BW34:BX43)+1)</f>
        <v>16</v>
      </c>
      <c r="CP34" s="584"/>
      <c r="CQ34" s="585" t="str">
        <f>IF('各会計、関係団体の財政状況及び健全化判断比率'!BS7="","",'各会計、関係団体の財政状況及び健全化判断比率'!BS7)</f>
        <v>宇治市スポーツ協会</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202"/>
    </row>
    <row r="35" spans="1:113" ht="32.25" customHeight="1" x14ac:dyDescent="0.15">
      <c r="A35" s="175"/>
      <c r="B35" s="199"/>
      <c r="C35" s="584">
        <f>IF(E35="","",C34+1)</f>
        <v>2</v>
      </c>
      <c r="D35" s="584"/>
      <c r="E35" s="585" t="str">
        <f>IF('各会計、関係団体の財政状況及び健全化判断比率'!B8="","",'各会計、関係団体の財政状況及び健全化判断比率'!B8)</f>
        <v>墓地公園事業特別会計</v>
      </c>
      <c r="F35" s="585"/>
      <c r="G35" s="585"/>
      <c r="H35" s="585"/>
      <c r="I35" s="585"/>
      <c r="J35" s="585"/>
      <c r="K35" s="585"/>
      <c r="L35" s="585"/>
      <c r="M35" s="585"/>
      <c r="N35" s="585"/>
      <c r="O35" s="585"/>
      <c r="P35" s="585"/>
      <c r="Q35" s="585"/>
      <c r="R35" s="585"/>
      <c r="S35" s="585"/>
      <c r="T35" s="175"/>
      <c r="U35" s="584">
        <f>IF(W35="","",U34+1)</f>
        <v>4</v>
      </c>
      <c r="V35" s="584"/>
      <c r="W35" s="585" t="str">
        <f>IF('各会計、関係団体の財政状況及び健全化判断比率'!B29="","",'各会計、関係団体の財政状況及び健全化判断比率'!B29)</f>
        <v>後期高齢者医療事業特別会計</v>
      </c>
      <c r="X35" s="585"/>
      <c r="Y35" s="585"/>
      <c r="Z35" s="585"/>
      <c r="AA35" s="585"/>
      <c r="AB35" s="585"/>
      <c r="AC35" s="585"/>
      <c r="AD35" s="585"/>
      <c r="AE35" s="585"/>
      <c r="AF35" s="585"/>
      <c r="AG35" s="585"/>
      <c r="AH35" s="585"/>
      <c r="AI35" s="585"/>
      <c r="AJ35" s="585"/>
      <c r="AK35" s="585"/>
      <c r="AL35" s="175"/>
      <c r="AM35" s="584">
        <f t="shared" ref="AM35:AM43" si="0">IF(AO35="","",AM34+1)</f>
        <v>7</v>
      </c>
      <c r="AN35" s="584"/>
      <c r="AO35" s="585" t="str">
        <f>IF('各会計、関係団体の財政状況及び健全化判断比率'!B32="","",'各会計、関係団体の財政状況及び健全化判断比率'!B32)</f>
        <v>公共下水道事業会計</v>
      </c>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9</v>
      </c>
      <c r="BX35" s="584"/>
      <c r="BY35" s="585" t="str">
        <f>IF('各会計、関係団体の財政状況及び健全化判断比率'!B69="","",'各会計、関係団体の財政状況及び健全化判断比率'!B69)</f>
        <v>淀川・木津川水防事務組合</v>
      </c>
      <c r="BZ35" s="585"/>
      <c r="CA35" s="585"/>
      <c r="CB35" s="585"/>
      <c r="CC35" s="585"/>
      <c r="CD35" s="585"/>
      <c r="CE35" s="585"/>
      <c r="CF35" s="585"/>
      <c r="CG35" s="585"/>
      <c r="CH35" s="585"/>
      <c r="CI35" s="585"/>
      <c r="CJ35" s="585"/>
      <c r="CK35" s="585"/>
      <c r="CL35" s="585"/>
      <c r="CM35" s="585"/>
      <c r="CN35" s="175"/>
      <c r="CO35" s="584">
        <f t="shared" ref="CO35:CO43" si="3">IF(CQ35="","",CO34+1)</f>
        <v>17</v>
      </c>
      <c r="CP35" s="584"/>
      <c r="CQ35" s="585" t="str">
        <f>IF('各会計、関係団体の財政状況及び健全化判断比率'!BS8="","",'各会計、関係団体の財政状況及び健全化判断比率'!BS8)</f>
        <v>宇治廃棄物処理公社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202"/>
    </row>
    <row r="36" spans="1:113" ht="32.25" customHeight="1" x14ac:dyDescent="0.15">
      <c r="A36" s="175"/>
      <c r="B36" s="199"/>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5</v>
      </c>
      <c r="V36" s="584"/>
      <c r="W36" s="585" t="str">
        <f>IF('各会計、関係団体の財政状況及び健全化判断比率'!B30="","",'各会計、関係団体の財政状況及び健全化判断比率'!B30)</f>
        <v>介護保険事業特別会計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10</v>
      </c>
      <c r="BX36" s="584"/>
      <c r="BY36" s="585" t="str">
        <f>IF('各会計、関係団体の財政状況及び健全化判断比率'!B70="","",'各会計、関係団体の財政状況及び健全化判断比率'!B70)</f>
        <v>京都府自治会館管理組合</v>
      </c>
      <c r="BZ36" s="585"/>
      <c r="CA36" s="585"/>
      <c r="CB36" s="585"/>
      <c r="CC36" s="585"/>
      <c r="CD36" s="585"/>
      <c r="CE36" s="585"/>
      <c r="CF36" s="585"/>
      <c r="CG36" s="585"/>
      <c r="CH36" s="585"/>
      <c r="CI36" s="585"/>
      <c r="CJ36" s="585"/>
      <c r="CK36" s="585"/>
      <c r="CL36" s="585"/>
      <c r="CM36" s="585"/>
      <c r="CN36" s="175"/>
      <c r="CO36" s="584">
        <f t="shared" si="3"/>
        <v>18</v>
      </c>
      <c r="CP36" s="584"/>
      <c r="CQ36" s="585" t="str">
        <f>IF('各会計、関係団体の財政状況及び健全化判断比率'!BS9="","",'各会計、関係団体の財政状況及び健全化判断比率'!BS9)</f>
        <v>宇治市公園公社</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202"/>
    </row>
    <row r="37" spans="1:113" ht="32.25" customHeight="1" x14ac:dyDescent="0.15">
      <c r="A37" s="175"/>
      <c r="B37" s="199"/>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11</v>
      </c>
      <c r="BX37" s="584"/>
      <c r="BY37" s="585" t="str">
        <f>IF('各会計、関係団体の財政状況及び健全化判断比率'!B71="","",'各会計、関係団体の財政状況及び健全化判断比率'!B71)</f>
        <v>京都府住宅新築資金等貸付事業管理組合（一般会計）</v>
      </c>
      <c r="BZ37" s="585"/>
      <c r="CA37" s="585"/>
      <c r="CB37" s="585"/>
      <c r="CC37" s="585"/>
      <c r="CD37" s="585"/>
      <c r="CE37" s="585"/>
      <c r="CF37" s="585"/>
      <c r="CG37" s="585"/>
      <c r="CH37" s="585"/>
      <c r="CI37" s="585"/>
      <c r="CJ37" s="585"/>
      <c r="CK37" s="585"/>
      <c r="CL37" s="585"/>
      <c r="CM37" s="585"/>
      <c r="CN37" s="175"/>
      <c r="CO37" s="584">
        <f t="shared" si="3"/>
        <v>19</v>
      </c>
      <c r="CP37" s="584"/>
      <c r="CQ37" s="585" t="str">
        <f>IF('各会計、関係団体の財政状況及び健全化判断比率'!BS10="","",'各会計、関係団体の財政状況及び健全化判断比率'!BS10)</f>
        <v>宇治市福祉サービス公社</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202"/>
    </row>
    <row r="38" spans="1:113" ht="32.25" customHeight="1" x14ac:dyDescent="0.15">
      <c r="A38" s="175"/>
      <c r="B38" s="199"/>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12</v>
      </c>
      <c r="BX38" s="584"/>
      <c r="BY38" s="585" t="str">
        <f>IF('各会計、関係団体の財政状況及び健全化判断比率'!B72="","",'各会計、関係団体の財政状況及び健全化判断比率'!B72)</f>
        <v>京都府住宅新築資金等貸付事業管理組合（特別会計）</v>
      </c>
      <c r="BZ38" s="585"/>
      <c r="CA38" s="585"/>
      <c r="CB38" s="585"/>
      <c r="CC38" s="585"/>
      <c r="CD38" s="585"/>
      <c r="CE38" s="585"/>
      <c r="CF38" s="585"/>
      <c r="CG38" s="585"/>
      <c r="CH38" s="585"/>
      <c r="CI38" s="585"/>
      <c r="CJ38" s="585"/>
      <c r="CK38" s="585"/>
      <c r="CL38" s="585"/>
      <c r="CM38" s="585"/>
      <c r="CN38" s="175"/>
      <c r="CO38" s="584">
        <f t="shared" si="3"/>
        <v>20</v>
      </c>
      <c r="CP38" s="584"/>
      <c r="CQ38" s="585" t="str">
        <f>IF('各会計、関係団体の財政状況及び健全化判断比率'!BS11="","",'各会計、関係団体の財政状況及び健全化判断比率'!BS11)</f>
        <v>宇治市野外活動センター</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202"/>
    </row>
    <row r="39" spans="1:113" ht="32.25" customHeight="1" x14ac:dyDescent="0.15">
      <c r="A39" s="175"/>
      <c r="B39" s="199"/>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f t="shared" si="2"/>
        <v>13</v>
      </c>
      <c r="BX39" s="584"/>
      <c r="BY39" s="585" t="str">
        <f>IF('各会計、関係団体の財政状況及び健全化判断比率'!B73="","",'各会計、関係団体の財政状況及び健全化判断比率'!B73)</f>
        <v>京都府後期高齢者医療広域連合（一般会計）</v>
      </c>
      <c r="BZ39" s="585"/>
      <c r="CA39" s="585"/>
      <c r="CB39" s="585"/>
      <c r="CC39" s="585"/>
      <c r="CD39" s="585"/>
      <c r="CE39" s="585"/>
      <c r="CF39" s="585"/>
      <c r="CG39" s="585"/>
      <c r="CH39" s="585"/>
      <c r="CI39" s="585"/>
      <c r="CJ39" s="585"/>
      <c r="CK39" s="585"/>
      <c r="CL39" s="585"/>
      <c r="CM39" s="585"/>
      <c r="CN39" s="175"/>
      <c r="CO39" s="584">
        <f t="shared" si="3"/>
        <v>21</v>
      </c>
      <c r="CP39" s="584"/>
      <c r="CQ39" s="585" t="str">
        <f>IF('各会計、関係団体の財政状況及び健全化判断比率'!BS12="","",'各会計、関係団体の財政状況及び健全化判断比率'!BS12)</f>
        <v>宇治市土地開発公社</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202"/>
    </row>
    <row r="40" spans="1:113" ht="32.25" customHeight="1" x14ac:dyDescent="0.15">
      <c r="A40" s="175"/>
      <c r="B40" s="199"/>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f t="shared" si="2"/>
        <v>14</v>
      </c>
      <c r="BX40" s="584"/>
      <c r="BY40" s="585" t="str">
        <f>IF('各会計、関係団体の財政状況及び健全化判断比率'!B74="","",'各会計、関係団体の財政状況及び健全化判断比率'!B74)</f>
        <v>京都府後期高齢者医療広域連合（後期高齢者医療特別会計）</v>
      </c>
      <c r="BZ40" s="585"/>
      <c r="CA40" s="585"/>
      <c r="CB40" s="585"/>
      <c r="CC40" s="585"/>
      <c r="CD40" s="585"/>
      <c r="CE40" s="585"/>
      <c r="CF40" s="585"/>
      <c r="CG40" s="585"/>
      <c r="CH40" s="585"/>
      <c r="CI40" s="585"/>
      <c r="CJ40" s="585"/>
      <c r="CK40" s="585"/>
      <c r="CL40" s="585"/>
      <c r="CM40" s="585"/>
      <c r="CN40" s="175"/>
      <c r="CO40" s="584">
        <f t="shared" si="3"/>
        <v>22</v>
      </c>
      <c r="CP40" s="584"/>
      <c r="CQ40" s="585" t="str">
        <f>IF('各会計、関係団体の財政状況及び健全化判断比率'!BS13="","",'各会計、関係団体の財政状況及び健全化判断比率'!BS13)</f>
        <v>宇治市文化財愛護協会</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202"/>
    </row>
    <row r="41" spans="1:113" ht="32.25" customHeight="1" x14ac:dyDescent="0.15">
      <c r="A41" s="175"/>
      <c r="B41" s="199"/>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f t="shared" si="2"/>
        <v>15</v>
      </c>
      <c r="BX41" s="584"/>
      <c r="BY41" s="585" t="str">
        <f>IF('各会計、関係団体の財政状況及び健全化判断比率'!B75="","",'各会計、関係団体の財政状況及び健全化判断比率'!B75)</f>
        <v>京都地方税機構</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202"/>
    </row>
    <row r="42" spans="1:113" ht="32.25" customHeight="1" x14ac:dyDescent="0.15">
      <c r="B42" s="199"/>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202"/>
    </row>
    <row r="43" spans="1:113" ht="32.25" customHeight="1" x14ac:dyDescent="0.15">
      <c r="B43" s="199"/>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202"/>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0I/AMkz67R8MrWpcW5s2a2dp3AqJS6JKU96vEYHEYWTgKn2BaCJ8UW44Wj/UUsQwEDxV7vt6mauJYXXqOC1KRg==" saltValue="62jYNpDdOnL6x8rXLeAn7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5" t="s">
        <v>531</v>
      </c>
      <c r="D34" s="1135"/>
      <c r="E34" s="1136"/>
      <c r="F34" s="32">
        <v>5.68</v>
      </c>
      <c r="G34" s="33">
        <v>5.12</v>
      </c>
      <c r="H34" s="33">
        <v>4.45</v>
      </c>
      <c r="I34" s="33">
        <v>3.63</v>
      </c>
      <c r="J34" s="34">
        <v>3.55</v>
      </c>
      <c r="K34" s="22"/>
      <c r="L34" s="22"/>
      <c r="M34" s="22"/>
      <c r="N34" s="22"/>
      <c r="O34" s="22"/>
      <c r="P34" s="22"/>
    </row>
    <row r="35" spans="1:16" ht="39" customHeight="1" x14ac:dyDescent="0.15">
      <c r="A35" s="22"/>
      <c r="B35" s="35"/>
      <c r="C35" s="1131" t="s">
        <v>532</v>
      </c>
      <c r="D35" s="1131"/>
      <c r="E35" s="1132"/>
      <c r="F35" s="36">
        <v>1.44</v>
      </c>
      <c r="G35" s="37">
        <v>1.85</v>
      </c>
      <c r="H35" s="37">
        <v>2.19</v>
      </c>
      <c r="I35" s="37">
        <v>2.29</v>
      </c>
      <c r="J35" s="38">
        <v>2.2999999999999998</v>
      </c>
      <c r="K35" s="22"/>
      <c r="L35" s="22"/>
      <c r="M35" s="22"/>
      <c r="N35" s="22"/>
      <c r="O35" s="22"/>
      <c r="P35" s="22"/>
    </row>
    <row r="36" spans="1:16" ht="39" customHeight="1" x14ac:dyDescent="0.15">
      <c r="A36" s="22"/>
      <c r="B36" s="35"/>
      <c r="C36" s="1131" t="s">
        <v>533</v>
      </c>
      <c r="D36" s="1131"/>
      <c r="E36" s="1132"/>
      <c r="F36" s="36">
        <v>1.21</v>
      </c>
      <c r="G36" s="37">
        <v>1.69</v>
      </c>
      <c r="H36" s="37">
        <v>1.1200000000000001</v>
      </c>
      <c r="I36" s="37">
        <v>1.48</v>
      </c>
      <c r="J36" s="38">
        <v>1.93</v>
      </c>
      <c r="K36" s="22"/>
      <c r="L36" s="22"/>
      <c r="M36" s="22"/>
      <c r="N36" s="22"/>
      <c r="O36" s="22"/>
      <c r="P36" s="22"/>
    </row>
    <row r="37" spans="1:16" ht="39" customHeight="1" x14ac:dyDescent="0.15">
      <c r="A37" s="22"/>
      <c r="B37" s="35"/>
      <c r="C37" s="1131" t="s">
        <v>534</v>
      </c>
      <c r="D37" s="1131"/>
      <c r="E37" s="1132"/>
      <c r="F37" s="36">
        <v>0.5</v>
      </c>
      <c r="G37" s="37">
        <v>0.54</v>
      </c>
      <c r="H37" s="37">
        <v>0.39</v>
      </c>
      <c r="I37" s="37">
        <v>0.3</v>
      </c>
      <c r="J37" s="38">
        <v>0.49</v>
      </c>
      <c r="K37" s="22"/>
      <c r="L37" s="22"/>
      <c r="M37" s="22"/>
      <c r="N37" s="22"/>
      <c r="O37" s="22"/>
      <c r="P37" s="22"/>
    </row>
    <row r="38" spans="1:16" ht="39" customHeight="1" x14ac:dyDescent="0.15">
      <c r="A38" s="22"/>
      <c r="B38" s="35"/>
      <c r="C38" s="1131" t="s">
        <v>535</v>
      </c>
      <c r="D38" s="1131"/>
      <c r="E38" s="1132"/>
      <c r="F38" s="36">
        <v>0.03</v>
      </c>
      <c r="G38" s="37">
        <v>0.02</v>
      </c>
      <c r="H38" s="37">
        <v>0.01</v>
      </c>
      <c r="I38" s="37">
        <v>0.01</v>
      </c>
      <c r="J38" s="38">
        <v>0.28999999999999998</v>
      </c>
      <c r="K38" s="22"/>
      <c r="L38" s="22"/>
      <c r="M38" s="22"/>
      <c r="N38" s="22"/>
      <c r="O38" s="22"/>
      <c r="P38" s="22"/>
    </row>
    <row r="39" spans="1:16" ht="39" customHeight="1" x14ac:dyDescent="0.15">
      <c r="A39" s="22"/>
      <c r="B39" s="35"/>
      <c r="C39" s="1131" t="s">
        <v>536</v>
      </c>
      <c r="D39" s="1131"/>
      <c r="E39" s="1132"/>
      <c r="F39" s="36">
        <v>0</v>
      </c>
      <c r="G39" s="37">
        <v>0</v>
      </c>
      <c r="H39" s="37">
        <v>0.1</v>
      </c>
      <c r="I39" s="37">
        <v>0.05</v>
      </c>
      <c r="J39" s="38">
        <v>0</v>
      </c>
      <c r="K39" s="22"/>
      <c r="L39" s="22"/>
      <c r="M39" s="22"/>
      <c r="N39" s="22"/>
      <c r="O39" s="22"/>
      <c r="P39" s="22"/>
    </row>
    <row r="40" spans="1:16" ht="39" customHeight="1" x14ac:dyDescent="0.15">
      <c r="A40" s="22"/>
      <c r="B40" s="35"/>
      <c r="C40" s="1131" t="s">
        <v>537</v>
      </c>
      <c r="D40" s="1131"/>
      <c r="E40" s="1132"/>
      <c r="F40" s="36">
        <v>0</v>
      </c>
      <c r="G40" s="37">
        <v>0</v>
      </c>
      <c r="H40" s="37">
        <v>0</v>
      </c>
      <c r="I40" s="37">
        <v>0</v>
      </c>
      <c r="J40" s="38">
        <v>0</v>
      </c>
      <c r="K40" s="22"/>
      <c r="L40" s="22"/>
      <c r="M40" s="22"/>
      <c r="N40" s="22"/>
      <c r="O40" s="22"/>
      <c r="P40" s="22"/>
    </row>
    <row r="41" spans="1:16" ht="39" customHeight="1" x14ac:dyDescent="0.15">
      <c r="A41" s="22"/>
      <c r="B41" s="35"/>
      <c r="C41" s="1131"/>
      <c r="D41" s="1131"/>
      <c r="E41" s="1132"/>
      <c r="F41" s="36"/>
      <c r="G41" s="37"/>
      <c r="H41" s="37"/>
      <c r="I41" s="37"/>
      <c r="J41" s="38"/>
      <c r="K41" s="22"/>
      <c r="L41" s="22"/>
      <c r="M41" s="22"/>
      <c r="N41" s="22"/>
      <c r="O41" s="22"/>
      <c r="P41" s="22"/>
    </row>
    <row r="42" spans="1:16" ht="39" customHeight="1" x14ac:dyDescent="0.15">
      <c r="A42" s="22"/>
      <c r="B42" s="39"/>
      <c r="C42" s="1131" t="s">
        <v>538</v>
      </c>
      <c r="D42" s="1131"/>
      <c r="E42" s="1132"/>
      <c r="F42" s="36" t="s">
        <v>487</v>
      </c>
      <c r="G42" s="37" t="s">
        <v>487</v>
      </c>
      <c r="H42" s="37" t="s">
        <v>487</v>
      </c>
      <c r="I42" s="37" t="s">
        <v>487</v>
      </c>
      <c r="J42" s="38" t="s">
        <v>487</v>
      </c>
      <c r="K42" s="22"/>
      <c r="L42" s="22"/>
      <c r="M42" s="22"/>
      <c r="N42" s="22"/>
      <c r="O42" s="22"/>
      <c r="P42" s="22"/>
    </row>
    <row r="43" spans="1:16" ht="39" customHeight="1" thickBot="1" x14ac:dyDescent="0.2">
      <c r="A43" s="22"/>
      <c r="B43" s="40"/>
      <c r="C43" s="1133" t="s">
        <v>539</v>
      </c>
      <c r="D43" s="1133"/>
      <c r="E43" s="1134"/>
      <c r="F43" s="41" t="s">
        <v>487</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rY+Ttp9BvnvLPbnfWVj294n9EHG5M71EnIsIVRW2LG3TNWiS/IV3ZR9aoUuH/VPnEnkwEeIepl438g8aA0r2w==" saltValue="AbugkUNyer6/J05MOrr7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90" zoomScaleNormal="9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37" t="s">
        <v>9</v>
      </c>
      <c r="C45" s="1138"/>
      <c r="D45" s="56"/>
      <c r="E45" s="1143" t="s">
        <v>10</v>
      </c>
      <c r="F45" s="1143"/>
      <c r="G45" s="1143"/>
      <c r="H45" s="1143"/>
      <c r="I45" s="1143"/>
      <c r="J45" s="1144"/>
      <c r="K45" s="57">
        <v>5377</v>
      </c>
      <c r="L45" s="58">
        <v>5064</v>
      </c>
      <c r="M45" s="58">
        <v>4807</v>
      </c>
      <c r="N45" s="58">
        <v>4626</v>
      </c>
      <c r="O45" s="59">
        <v>4462</v>
      </c>
      <c r="P45" s="46"/>
      <c r="Q45" s="46"/>
      <c r="R45" s="46"/>
      <c r="S45" s="46"/>
      <c r="T45" s="46"/>
      <c r="U45" s="46"/>
    </row>
    <row r="46" spans="1:21" ht="30.75" customHeight="1" x14ac:dyDescent="0.15">
      <c r="A46" s="46"/>
      <c r="B46" s="1139"/>
      <c r="C46" s="1140"/>
      <c r="D46" s="60"/>
      <c r="E46" s="1145" t="s">
        <v>11</v>
      </c>
      <c r="F46" s="1145"/>
      <c r="G46" s="1145"/>
      <c r="H46" s="1145"/>
      <c r="I46" s="1145"/>
      <c r="J46" s="1146"/>
      <c r="K46" s="61" t="s">
        <v>487</v>
      </c>
      <c r="L46" s="62" t="s">
        <v>487</v>
      </c>
      <c r="M46" s="62" t="s">
        <v>487</v>
      </c>
      <c r="N46" s="62" t="s">
        <v>487</v>
      </c>
      <c r="O46" s="63" t="s">
        <v>487</v>
      </c>
      <c r="P46" s="46"/>
      <c r="Q46" s="46"/>
      <c r="R46" s="46"/>
      <c r="S46" s="46"/>
      <c r="T46" s="46"/>
      <c r="U46" s="46"/>
    </row>
    <row r="47" spans="1:21" ht="30.75" customHeight="1" x14ac:dyDescent="0.15">
      <c r="A47" s="46"/>
      <c r="B47" s="1139"/>
      <c r="C47" s="1140"/>
      <c r="D47" s="60"/>
      <c r="E47" s="1145" t="s">
        <v>12</v>
      </c>
      <c r="F47" s="1145"/>
      <c r="G47" s="1145"/>
      <c r="H47" s="1145"/>
      <c r="I47" s="1145"/>
      <c r="J47" s="1146"/>
      <c r="K47" s="61" t="s">
        <v>487</v>
      </c>
      <c r="L47" s="62" t="s">
        <v>487</v>
      </c>
      <c r="M47" s="62" t="s">
        <v>487</v>
      </c>
      <c r="N47" s="62" t="s">
        <v>487</v>
      </c>
      <c r="O47" s="63" t="s">
        <v>487</v>
      </c>
      <c r="P47" s="46"/>
      <c r="Q47" s="46"/>
      <c r="R47" s="46"/>
      <c r="S47" s="46"/>
      <c r="T47" s="46"/>
      <c r="U47" s="46"/>
    </row>
    <row r="48" spans="1:21" ht="30.75" customHeight="1" x14ac:dyDescent="0.15">
      <c r="A48" s="46"/>
      <c r="B48" s="1139"/>
      <c r="C48" s="1140"/>
      <c r="D48" s="60"/>
      <c r="E48" s="1145" t="s">
        <v>13</v>
      </c>
      <c r="F48" s="1145"/>
      <c r="G48" s="1145"/>
      <c r="H48" s="1145"/>
      <c r="I48" s="1145"/>
      <c r="J48" s="1146"/>
      <c r="K48" s="61">
        <v>953</v>
      </c>
      <c r="L48" s="62">
        <v>1048</v>
      </c>
      <c r="M48" s="62">
        <v>1115</v>
      </c>
      <c r="N48" s="62">
        <v>1175</v>
      </c>
      <c r="O48" s="63">
        <v>1230</v>
      </c>
      <c r="P48" s="46"/>
      <c r="Q48" s="46"/>
      <c r="R48" s="46"/>
      <c r="S48" s="46"/>
      <c r="T48" s="46"/>
      <c r="U48" s="46"/>
    </row>
    <row r="49" spans="1:21" ht="30.75" customHeight="1" x14ac:dyDescent="0.15">
      <c r="A49" s="46"/>
      <c r="B49" s="1139"/>
      <c r="C49" s="1140"/>
      <c r="D49" s="60"/>
      <c r="E49" s="1145" t="s">
        <v>14</v>
      </c>
      <c r="F49" s="1145"/>
      <c r="G49" s="1145"/>
      <c r="H49" s="1145"/>
      <c r="I49" s="1145"/>
      <c r="J49" s="1146"/>
      <c r="K49" s="61">
        <v>240</v>
      </c>
      <c r="L49" s="62">
        <v>356</v>
      </c>
      <c r="M49" s="62">
        <v>282</v>
      </c>
      <c r="N49" s="62">
        <v>283</v>
      </c>
      <c r="O49" s="63">
        <v>293</v>
      </c>
      <c r="P49" s="46"/>
      <c r="Q49" s="46"/>
      <c r="R49" s="46"/>
      <c r="S49" s="46"/>
      <c r="T49" s="46"/>
      <c r="U49" s="46"/>
    </row>
    <row r="50" spans="1:21" ht="30.75" customHeight="1" x14ac:dyDescent="0.15">
      <c r="A50" s="46"/>
      <c r="B50" s="1139"/>
      <c r="C50" s="1140"/>
      <c r="D50" s="60"/>
      <c r="E50" s="1145" t="s">
        <v>15</v>
      </c>
      <c r="F50" s="1145"/>
      <c r="G50" s="1145"/>
      <c r="H50" s="1145"/>
      <c r="I50" s="1145"/>
      <c r="J50" s="1146"/>
      <c r="K50" s="61">
        <v>18</v>
      </c>
      <c r="L50" s="62">
        <v>20</v>
      </c>
      <c r="M50" s="62">
        <v>15</v>
      </c>
      <c r="N50" s="62">
        <v>15</v>
      </c>
      <c r="O50" s="63">
        <v>13</v>
      </c>
      <c r="P50" s="46"/>
      <c r="Q50" s="46"/>
      <c r="R50" s="46"/>
      <c r="S50" s="46"/>
      <c r="T50" s="46"/>
      <c r="U50" s="46"/>
    </row>
    <row r="51" spans="1:21" ht="30.75" customHeight="1" x14ac:dyDescent="0.15">
      <c r="A51" s="46"/>
      <c r="B51" s="1141"/>
      <c r="C51" s="1142"/>
      <c r="D51" s="64"/>
      <c r="E51" s="1145" t="s">
        <v>16</v>
      </c>
      <c r="F51" s="1145"/>
      <c r="G51" s="1145"/>
      <c r="H51" s="1145"/>
      <c r="I51" s="1145"/>
      <c r="J51" s="1146"/>
      <c r="K51" s="61" t="s">
        <v>487</v>
      </c>
      <c r="L51" s="62" t="s">
        <v>487</v>
      </c>
      <c r="M51" s="62" t="s">
        <v>487</v>
      </c>
      <c r="N51" s="62" t="s">
        <v>487</v>
      </c>
      <c r="O51" s="63" t="s">
        <v>487</v>
      </c>
      <c r="P51" s="46"/>
      <c r="Q51" s="46"/>
      <c r="R51" s="46"/>
      <c r="S51" s="46"/>
      <c r="T51" s="46"/>
      <c r="U51" s="46"/>
    </row>
    <row r="52" spans="1:21" ht="30.75" customHeight="1" x14ac:dyDescent="0.15">
      <c r="A52" s="46"/>
      <c r="B52" s="1147" t="s">
        <v>17</v>
      </c>
      <c r="C52" s="1148"/>
      <c r="D52" s="64"/>
      <c r="E52" s="1145" t="s">
        <v>18</v>
      </c>
      <c r="F52" s="1145"/>
      <c r="G52" s="1145"/>
      <c r="H52" s="1145"/>
      <c r="I52" s="1145"/>
      <c r="J52" s="1146"/>
      <c r="K52" s="61">
        <v>6388</v>
      </c>
      <c r="L52" s="62">
        <v>6359</v>
      </c>
      <c r="M52" s="62">
        <v>6479</v>
      </c>
      <c r="N52" s="62">
        <v>6445</v>
      </c>
      <c r="O52" s="63">
        <v>6376</v>
      </c>
      <c r="P52" s="46"/>
      <c r="Q52" s="46"/>
      <c r="R52" s="46"/>
      <c r="S52" s="46"/>
      <c r="T52" s="46"/>
      <c r="U52" s="46"/>
    </row>
    <row r="53" spans="1:21" ht="30.75" customHeight="1" thickBot="1" x14ac:dyDescent="0.2">
      <c r="A53" s="46"/>
      <c r="B53" s="1149" t="s">
        <v>19</v>
      </c>
      <c r="C53" s="1150"/>
      <c r="D53" s="65"/>
      <c r="E53" s="1151" t="s">
        <v>20</v>
      </c>
      <c r="F53" s="1151"/>
      <c r="G53" s="1151"/>
      <c r="H53" s="1151"/>
      <c r="I53" s="1151"/>
      <c r="J53" s="1152"/>
      <c r="K53" s="66">
        <v>200</v>
      </c>
      <c r="L53" s="67">
        <v>129</v>
      </c>
      <c r="M53" s="67">
        <v>-260</v>
      </c>
      <c r="N53" s="67">
        <v>-346</v>
      </c>
      <c r="O53" s="68">
        <v>-378</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15">
      <c r="B58" s="1153" t="s">
        <v>24</v>
      </c>
      <c r="C58" s="1154"/>
      <c r="D58" s="1159" t="s">
        <v>25</v>
      </c>
      <c r="E58" s="1160"/>
      <c r="F58" s="1160"/>
      <c r="G58" s="1160"/>
      <c r="H58" s="1160"/>
      <c r="I58" s="1160"/>
      <c r="J58" s="1161"/>
      <c r="K58" s="81"/>
      <c r="L58" s="82"/>
      <c r="M58" s="82"/>
      <c r="N58" s="82"/>
      <c r="O58" s="83"/>
    </row>
    <row r="59" spans="1:21" ht="31.5" customHeight="1" x14ac:dyDescent="0.15">
      <c r="B59" s="1155"/>
      <c r="C59" s="1156"/>
      <c r="D59" s="1162" t="s">
        <v>26</v>
      </c>
      <c r="E59" s="1163"/>
      <c r="F59" s="1163"/>
      <c r="G59" s="1163"/>
      <c r="H59" s="1163"/>
      <c r="I59" s="1163"/>
      <c r="J59" s="1164"/>
      <c r="K59" s="84"/>
      <c r="L59" s="85"/>
      <c r="M59" s="85"/>
      <c r="N59" s="85"/>
      <c r="O59" s="86"/>
    </row>
    <row r="60" spans="1:21" ht="31.5" customHeight="1" thickBot="1" x14ac:dyDescent="0.2">
      <c r="B60" s="1157"/>
      <c r="C60" s="1158"/>
      <c r="D60" s="1165" t="s">
        <v>27</v>
      </c>
      <c r="E60" s="1166"/>
      <c r="F60" s="1166"/>
      <c r="G60" s="1166"/>
      <c r="H60" s="1166"/>
      <c r="I60" s="1166"/>
      <c r="J60" s="1167"/>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YUZIOH3c8YAJZoQn2rZNTs5COc65XLbVQ+2HaIG+n2+OZoIVBK4MdTi8S/cbj+DRzEGpu5aDrhzBjPyFR/8Fw==" saltValue="PANGIUZuKxCtvxjwwoJCe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68" t="s">
        <v>30</v>
      </c>
      <c r="C41" s="1169"/>
      <c r="D41" s="103"/>
      <c r="E41" s="1174" t="s">
        <v>31</v>
      </c>
      <c r="F41" s="1174"/>
      <c r="G41" s="1174"/>
      <c r="H41" s="1175"/>
      <c r="I41" s="342">
        <v>43453</v>
      </c>
      <c r="J41" s="343">
        <v>44174</v>
      </c>
      <c r="K41" s="343">
        <v>41353</v>
      </c>
      <c r="L41" s="343">
        <v>39007</v>
      </c>
      <c r="M41" s="344">
        <v>38039</v>
      </c>
    </row>
    <row r="42" spans="2:13" ht="27.75" customHeight="1" x14ac:dyDescent="0.15">
      <c r="B42" s="1170"/>
      <c r="C42" s="1171"/>
      <c r="D42" s="104"/>
      <c r="E42" s="1176" t="s">
        <v>32</v>
      </c>
      <c r="F42" s="1176"/>
      <c r="G42" s="1176"/>
      <c r="H42" s="1177"/>
      <c r="I42" s="345">
        <v>1917</v>
      </c>
      <c r="J42" s="346">
        <v>609</v>
      </c>
      <c r="K42" s="346">
        <v>1033</v>
      </c>
      <c r="L42" s="346">
        <v>833</v>
      </c>
      <c r="M42" s="347">
        <v>800</v>
      </c>
    </row>
    <row r="43" spans="2:13" ht="27.75" customHeight="1" x14ac:dyDescent="0.15">
      <c r="B43" s="1170"/>
      <c r="C43" s="1171"/>
      <c r="D43" s="104"/>
      <c r="E43" s="1176" t="s">
        <v>33</v>
      </c>
      <c r="F43" s="1176"/>
      <c r="G43" s="1176"/>
      <c r="H43" s="1177"/>
      <c r="I43" s="345">
        <v>14467</v>
      </c>
      <c r="J43" s="346">
        <v>15013</v>
      </c>
      <c r="K43" s="346">
        <v>15172</v>
      </c>
      <c r="L43" s="346">
        <v>16036</v>
      </c>
      <c r="M43" s="347">
        <v>16670</v>
      </c>
    </row>
    <row r="44" spans="2:13" ht="27.75" customHeight="1" x14ac:dyDescent="0.15">
      <c r="B44" s="1170"/>
      <c r="C44" s="1171"/>
      <c r="D44" s="104"/>
      <c r="E44" s="1176" t="s">
        <v>34</v>
      </c>
      <c r="F44" s="1176"/>
      <c r="G44" s="1176"/>
      <c r="H44" s="1177"/>
      <c r="I44" s="345">
        <v>3348</v>
      </c>
      <c r="J44" s="346">
        <v>3000</v>
      </c>
      <c r="K44" s="346">
        <v>2825</v>
      </c>
      <c r="L44" s="346">
        <v>2795</v>
      </c>
      <c r="M44" s="347">
        <v>2903</v>
      </c>
    </row>
    <row r="45" spans="2:13" ht="27.75" customHeight="1" x14ac:dyDescent="0.15">
      <c r="B45" s="1170"/>
      <c r="C45" s="1171"/>
      <c r="D45" s="104"/>
      <c r="E45" s="1176" t="s">
        <v>35</v>
      </c>
      <c r="F45" s="1176"/>
      <c r="G45" s="1176"/>
      <c r="H45" s="1177"/>
      <c r="I45" s="345">
        <v>9110</v>
      </c>
      <c r="J45" s="346">
        <v>8850</v>
      </c>
      <c r="K45" s="346">
        <v>9317</v>
      </c>
      <c r="L45" s="346">
        <v>9958</v>
      </c>
      <c r="M45" s="347">
        <v>10528</v>
      </c>
    </row>
    <row r="46" spans="2:13" ht="27.75" customHeight="1" x14ac:dyDescent="0.15">
      <c r="B46" s="1170"/>
      <c r="C46" s="1171"/>
      <c r="D46" s="105"/>
      <c r="E46" s="1176" t="s">
        <v>36</v>
      </c>
      <c r="F46" s="1176"/>
      <c r="G46" s="1176"/>
      <c r="H46" s="1177"/>
      <c r="I46" s="345">
        <v>538</v>
      </c>
      <c r="J46" s="346">
        <v>590</v>
      </c>
      <c r="K46" s="346">
        <v>256</v>
      </c>
      <c r="L46" s="346">
        <v>269</v>
      </c>
      <c r="M46" s="347">
        <v>269</v>
      </c>
    </row>
    <row r="47" spans="2:13" ht="27.75" customHeight="1" x14ac:dyDescent="0.15">
      <c r="B47" s="1170"/>
      <c r="C47" s="1171"/>
      <c r="D47" s="106"/>
      <c r="E47" s="1178" t="s">
        <v>37</v>
      </c>
      <c r="F47" s="1179"/>
      <c r="G47" s="1179"/>
      <c r="H47" s="1180"/>
      <c r="I47" s="345" t="s">
        <v>487</v>
      </c>
      <c r="J47" s="346" t="s">
        <v>487</v>
      </c>
      <c r="K47" s="346" t="s">
        <v>487</v>
      </c>
      <c r="L47" s="346" t="s">
        <v>487</v>
      </c>
      <c r="M47" s="347" t="s">
        <v>487</v>
      </c>
    </row>
    <row r="48" spans="2:13" ht="27.75" customHeight="1" x14ac:dyDescent="0.15">
      <c r="B48" s="1170"/>
      <c r="C48" s="1171"/>
      <c r="D48" s="104"/>
      <c r="E48" s="1176" t="s">
        <v>38</v>
      </c>
      <c r="F48" s="1176"/>
      <c r="G48" s="1176"/>
      <c r="H48" s="1177"/>
      <c r="I48" s="345" t="s">
        <v>487</v>
      </c>
      <c r="J48" s="346" t="s">
        <v>487</v>
      </c>
      <c r="K48" s="346" t="s">
        <v>487</v>
      </c>
      <c r="L48" s="346" t="s">
        <v>487</v>
      </c>
      <c r="M48" s="347" t="s">
        <v>487</v>
      </c>
    </row>
    <row r="49" spans="2:13" ht="27.75" customHeight="1" x14ac:dyDescent="0.15">
      <c r="B49" s="1172"/>
      <c r="C49" s="1173"/>
      <c r="D49" s="104"/>
      <c r="E49" s="1176" t="s">
        <v>39</v>
      </c>
      <c r="F49" s="1176"/>
      <c r="G49" s="1176"/>
      <c r="H49" s="1177"/>
      <c r="I49" s="345" t="s">
        <v>487</v>
      </c>
      <c r="J49" s="346" t="s">
        <v>487</v>
      </c>
      <c r="K49" s="346" t="s">
        <v>487</v>
      </c>
      <c r="L49" s="346" t="s">
        <v>487</v>
      </c>
      <c r="M49" s="347" t="s">
        <v>487</v>
      </c>
    </row>
    <row r="50" spans="2:13" ht="27.75" customHeight="1" x14ac:dyDescent="0.15">
      <c r="B50" s="1181" t="s">
        <v>40</v>
      </c>
      <c r="C50" s="1182"/>
      <c r="D50" s="107"/>
      <c r="E50" s="1176" t="s">
        <v>41</v>
      </c>
      <c r="F50" s="1176"/>
      <c r="G50" s="1176"/>
      <c r="H50" s="1177"/>
      <c r="I50" s="345">
        <v>10342</v>
      </c>
      <c r="J50" s="346">
        <v>10560</v>
      </c>
      <c r="K50" s="346">
        <v>12401</v>
      </c>
      <c r="L50" s="346">
        <v>12856</v>
      </c>
      <c r="M50" s="347">
        <v>12858</v>
      </c>
    </row>
    <row r="51" spans="2:13" ht="27.75" customHeight="1" x14ac:dyDescent="0.15">
      <c r="B51" s="1170"/>
      <c r="C51" s="1171"/>
      <c r="D51" s="104"/>
      <c r="E51" s="1176" t="s">
        <v>42</v>
      </c>
      <c r="F51" s="1176"/>
      <c r="G51" s="1176"/>
      <c r="H51" s="1177"/>
      <c r="I51" s="345">
        <v>14702</v>
      </c>
      <c r="J51" s="346">
        <v>15011</v>
      </c>
      <c r="K51" s="346">
        <v>16315</v>
      </c>
      <c r="L51" s="346">
        <v>15696</v>
      </c>
      <c r="M51" s="347">
        <v>15182</v>
      </c>
    </row>
    <row r="52" spans="2:13" ht="27.75" customHeight="1" x14ac:dyDescent="0.15">
      <c r="B52" s="1172"/>
      <c r="C52" s="1173"/>
      <c r="D52" s="104"/>
      <c r="E52" s="1176" t="s">
        <v>43</v>
      </c>
      <c r="F52" s="1176"/>
      <c r="G52" s="1176"/>
      <c r="H52" s="1177"/>
      <c r="I52" s="345">
        <v>66074</v>
      </c>
      <c r="J52" s="346">
        <v>65640</v>
      </c>
      <c r="K52" s="346">
        <v>64924</v>
      </c>
      <c r="L52" s="346">
        <v>64742</v>
      </c>
      <c r="M52" s="347">
        <v>63591</v>
      </c>
    </row>
    <row r="53" spans="2:13" ht="27.75" customHeight="1" thickBot="1" x14ac:dyDescent="0.2">
      <c r="B53" s="1183" t="s">
        <v>19</v>
      </c>
      <c r="C53" s="1184"/>
      <c r="D53" s="108"/>
      <c r="E53" s="1185" t="s">
        <v>44</v>
      </c>
      <c r="F53" s="1185"/>
      <c r="G53" s="1185"/>
      <c r="H53" s="1186"/>
      <c r="I53" s="348">
        <v>-18286</v>
      </c>
      <c r="J53" s="349">
        <v>-18977</v>
      </c>
      <c r="K53" s="349">
        <v>-23686</v>
      </c>
      <c r="L53" s="349">
        <v>-24393</v>
      </c>
      <c r="M53" s="350">
        <v>-22421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j5UlaH7OOOVx/yagYbpne5sWvvawKlnU6633XymX+DcOBy3QEHtQarvGgG5P4X32mafMMtt0LzpyYuRjgykL9A==" saltValue="81Xy3Q29zShuwXXhq6CA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view="pageBreakPreview" zoomScale="60" zoomScaleNormal="6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5" t="s">
        <v>46</v>
      </c>
      <c r="D55" s="1195"/>
      <c r="E55" s="1196"/>
      <c r="F55" s="120">
        <v>3303</v>
      </c>
      <c r="G55" s="120">
        <v>3605</v>
      </c>
      <c r="H55" s="121">
        <v>3458</v>
      </c>
    </row>
    <row r="56" spans="2:8" ht="52.5" customHeight="1" x14ac:dyDescent="0.15">
      <c r="B56" s="122"/>
      <c r="C56" s="1197" t="s">
        <v>47</v>
      </c>
      <c r="D56" s="1197"/>
      <c r="E56" s="1198"/>
      <c r="F56" s="123">
        <v>2883</v>
      </c>
      <c r="G56" s="123">
        <v>3034</v>
      </c>
      <c r="H56" s="124">
        <v>3486</v>
      </c>
    </row>
    <row r="57" spans="2:8" ht="53.25" customHeight="1" x14ac:dyDescent="0.15">
      <c r="B57" s="122"/>
      <c r="C57" s="1199" t="s">
        <v>48</v>
      </c>
      <c r="D57" s="1199"/>
      <c r="E57" s="1200"/>
      <c r="F57" s="125">
        <v>3460</v>
      </c>
      <c r="G57" s="125">
        <v>3445</v>
      </c>
      <c r="H57" s="126">
        <v>3510</v>
      </c>
    </row>
    <row r="58" spans="2:8" ht="45.75" customHeight="1" x14ac:dyDescent="0.15">
      <c r="B58" s="127"/>
      <c r="C58" s="1187" t="s">
        <v>566</v>
      </c>
      <c r="D58" s="1188"/>
      <c r="E58" s="1189"/>
      <c r="F58" s="128">
        <v>1702</v>
      </c>
      <c r="G58" s="128">
        <v>1630</v>
      </c>
      <c r="H58" s="129">
        <v>1703</v>
      </c>
    </row>
    <row r="59" spans="2:8" ht="45.75" customHeight="1" x14ac:dyDescent="0.15">
      <c r="B59" s="127"/>
      <c r="C59" s="1187" t="s">
        <v>562</v>
      </c>
      <c r="D59" s="1188"/>
      <c r="E59" s="1189"/>
      <c r="F59" s="128">
        <v>296</v>
      </c>
      <c r="G59" s="128">
        <v>382</v>
      </c>
      <c r="H59" s="129">
        <v>376</v>
      </c>
    </row>
    <row r="60" spans="2:8" ht="45.75" customHeight="1" x14ac:dyDescent="0.15">
      <c r="B60" s="127"/>
      <c r="C60" s="1187" t="s">
        <v>563</v>
      </c>
      <c r="D60" s="1188"/>
      <c r="E60" s="1189"/>
      <c r="F60" s="128">
        <v>393</v>
      </c>
      <c r="G60" s="128">
        <v>378</v>
      </c>
      <c r="H60" s="129">
        <v>376</v>
      </c>
    </row>
    <row r="61" spans="2:8" ht="45.75" customHeight="1" x14ac:dyDescent="0.15">
      <c r="B61" s="127"/>
      <c r="C61" s="1187" t="s">
        <v>564</v>
      </c>
      <c r="D61" s="1188"/>
      <c r="E61" s="1189"/>
      <c r="F61" s="128">
        <v>154</v>
      </c>
      <c r="G61" s="128">
        <v>154</v>
      </c>
      <c r="H61" s="129">
        <v>154</v>
      </c>
    </row>
    <row r="62" spans="2:8" ht="45.75" customHeight="1" thickBot="1" x14ac:dyDescent="0.2">
      <c r="B62" s="130"/>
      <c r="C62" s="1190" t="s">
        <v>565</v>
      </c>
      <c r="D62" s="1191"/>
      <c r="E62" s="1192"/>
      <c r="F62" s="131">
        <v>128</v>
      </c>
      <c r="G62" s="131">
        <v>128</v>
      </c>
      <c r="H62" s="132">
        <v>128</v>
      </c>
    </row>
    <row r="63" spans="2:8" ht="52.5" customHeight="1" thickBot="1" x14ac:dyDescent="0.2">
      <c r="B63" s="133"/>
      <c r="C63" s="1193" t="s">
        <v>49</v>
      </c>
      <c r="D63" s="1193"/>
      <c r="E63" s="1194"/>
      <c r="F63" s="134">
        <v>9645</v>
      </c>
      <c r="G63" s="134">
        <v>10084</v>
      </c>
      <c r="H63" s="135">
        <v>10454</v>
      </c>
    </row>
    <row r="64" spans="2:8" x14ac:dyDescent="0.15"/>
  </sheetData>
  <sheetProtection algorithmName="SHA-512" hashValue="+i+BpcL8WZd+pkYbmoWEfejwidAn1nj7Vwpz2jZdqavwBZUK91EJupv/dYbnEJvB0wbQPYVdaZcDpCtHlLouoA==" saltValue="JJVX0FrTrGDetQvdyxPGK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741F-DA20-46B5-B0B5-1A48B1C649BC}">
  <sheetPr>
    <pageSetUpPr fitToPage="1"/>
  </sheetPr>
  <dimension ref="A1:DE85"/>
  <sheetViews>
    <sheetView showGridLines="0" zoomScaleNormal="100" zoomScaleSheetLayoutView="55" workbookViewId="0">
      <selection activeCell="BB73" sqref="BB73:BO74"/>
    </sheetView>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1201"/>
      <c r="B1" s="1202"/>
      <c r="DD1" s="255"/>
      <c r="DE1" s="255"/>
    </row>
    <row r="2" spans="1:109" ht="25.5" customHeight="1" x14ac:dyDescent="0.15">
      <c r="A2" s="1203"/>
      <c r="C2" s="1203"/>
      <c r="O2" s="1203"/>
      <c r="P2" s="1203"/>
      <c r="Q2" s="1203"/>
      <c r="R2" s="1203"/>
      <c r="S2" s="1203"/>
      <c r="T2" s="1203"/>
      <c r="U2" s="1203"/>
      <c r="V2" s="1203"/>
      <c r="W2" s="1203"/>
      <c r="X2" s="1203"/>
      <c r="Y2" s="1203"/>
      <c r="Z2" s="1203"/>
      <c r="AA2" s="1203"/>
      <c r="AB2" s="1203"/>
      <c r="AC2" s="1203"/>
      <c r="AD2" s="1203"/>
      <c r="AE2" s="1203"/>
      <c r="AF2" s="1203"/>
      <c r="AG2" s="1203"/>
      <c r="AH2" s="1203"/>
      <c r="AI2" s="1203"/>
      <c r="AU2" s="1203"/>
      <c r="BG2" s="1203"/>
      <c r="BS2" s="1203"/>
      <c r="CE2" s="1203"/>
      <c r="CQ2" s="1203"/>
      <c r="DD2" s="255"/>
      <c r="DE2" s="255"/>
    </row>
    <row r="3" spans="1:109" ht="25.5" customHeight="1" x14ac:dyDescent="0.15">
      <c r="A3" s="1203"/>
      <c r="C3" s="1203"/>
      <c r="O3" s="1203"/>
      <c r="P3" s="1203"/>
      <c r="Q3" s="1203"/>
      <c r="R3" s="1203"/>
      <c r="S3" s="1203"/>
      <c r="T3" s="1203"/>
      <c r="U3" s="1203"/>
      <c r="V3" s="1203"/>
      <c r="W3" s="1203"/>
      <c r="X3" s="1203"/>
      <c r="Y3" s="1203"/>
      <c r="Z3" s="1203"/>
      <c r="AA3" s="1203"/>
      <c r="AB3" s="1203"/>
      <c r="AC3" s="1203"/>
      <c r="AD3" s="1203"/>
      <c r="AE3" s="1203"/>
      <c r="AF3" s="1203"/>
      <c r="AG3" s="1203"/>
      <c r="AH3" s="1203"/>
      <c r="AI3" s="1203"/>
      <c r="AU3" s="1203"/>
      <c r="BG3" s="1203"/>
      <c r="BS3" s="1203"/>
      <c r="CE3" s="1203"/>
      <c r="CQ3" s="1203"/>
      <c r="DD3" s="255"/>
      <c r="DE3" s="255"/>
    </row>
    <row r="4" spans="1:109" s="253" customFormat="1" x14ac:dyDescent="0.15">
      <c r="A4" s="1203"/>
      <c r="B4" s="1203"/>
      <c r="C4" s="1203"/>
      <c r="D4" s="1203"/>
      <c r="E4" s="1203"/>
      <c r="F4" s="1203"/>
      <c r="G4" s="1203"/>
      <c r="H4" s="1203"/>
      <c r="I4" s="1203"/>
      <c r="J4" s="1203"/>
      <c r="K4" s="1203"/>
      <c r="L4" s="1203"/>
      <c r="M4" s="1203"/>
      <c r="N4" s="1203"/>
      <c r="O4" s="1203"/>
      <c r="P4" s="1203"/>
      <c r="Q4" s="1203"/>
      <c r="R4" s="1203"/>
      <c r="S4" s="1203"/>
      <c r="T4" s="1203"/>
      <c r="U4" s="1203"/>
      <c r="V4" s="1203"/>
      <c r="W4" s="1203"/>
      <c r="X4" s="1203"/>
      <c r="Y4" s="1203"/>
      <c r="Z4" s="1203"/>
      <c r="AA4" s="1203"/>
      <c r="AB4" s="1203"/>
      <c r="AC4" s="1203"/>
      <c r="AD4" s="1203"/>
      <c r="AE4" s="1203"/>
      <c r="AF4" s="1203"/>
      <c r="AG4" s="1203"/>
      <c r="AH4" s="1203"/>
      <c r="AI4" s="1203"/>
      <c r="AJ4" s="1203"/>
      <c r="AK4" s="1203"/>
      <c r="AL4" s="1203"/>
      <c r="AM4" s="1203"/>
      <c r="AN4" s="1203"/>
      <c r="AO4" s="1203"/>
      <c r="AP4" s="1203"/>
      <c r="AQ4" s="1203"/>
      <c r="AR4" s="1203"/>
      <c r="AS4" s="1203"/>
      <c r="AT4" s="1203"/>
      <c r="AU4" s="1203"/>
      <c r="AV4" s="1203"/>
      <c r="AW4" s="1203"/>
      <c r="AX4" s="1203"/>
      <c r="AY4" s="1203"/>
      <c r="AZ4" s="1203"/>
      <c r="BA4" s="1203"/>
      <c r="BB4" s="1203"/>
      <c r="BC4" s="1203"/>
      <c r="BD4" s="1203"/>
      <c r="BE4" s="1203"/>
      <c r="BF4" s="1203"/>
      <c r="BG4" s="1203"/>
      <c r="BH4" s="1203"/>
      <c r="BI4" s="1203"/>
      <c r="BJ4" s="1203"/>
      <c r="BK4" s="1203"/>
      <c r="BL4" s="1203"/>
      <c r="BM4" s="1203"/>
      <c r="BN4" s="1203"/>
      <c r="BO4" s="1203"/>
      <c r="BP4" s="1203"/>
      <c r="BQ4" s="1203"/>
      <c r="BR4" s="1203"/>
      <c r="BS4" s="1203"/>
      <c r="BT4" s="1203"/>
      <c r="BU4" s="1203"/>
      <c r="BV4" s="1203"/>
      <c r="BW4" s="1203"/>
      <c r="BX4" s="1203"/>
      <c r="BY4" s="1203"/>
      <c r="BZ4" s="1203"/>
      <c r="CA4" s="1203"/>
      <c r="CB4" s="1203"/>
      <c r="CC4" s="1203"/>
      <c r="CD4" s="1203"/>
      <c r="CE4" s="1203"/>
      <c r="CF4" s="1203"/>
      <c r="CG4" s="1203"/>
      <c r="CH4" s="1203"/>
      <c r="CI4" s="1203"/>
      <c r="CJ4" s="1203"/>
      <c r="CK4" s="1203"/>
      <c r="CL4" s="1203"/>
      <c r="CM4" s="1203"/>
      <c r="CN4" s="1203"/>
      <c r="CO4" s="1203"/>
      <c r="CP4" s="1203"/>
      <c r="CQ4" s="1203"/>
      <c r="CR4" s="1203"/>
      <c r="CS4" s="1203"/>
      <c r="CT4" s="1203"/>
      <c r="CU4" s="1203"/>
      <c r="CV4" s="1203"/>
      <c r="CW4" s="1203"/>
      <c r="CX4" s="1203"/>
      <c r="CY4" s="1203"/>
      <c r="CZ4" s="1203"/>
      <c r="DA4" s="1203"/>
      <c r="DB4" s="1203"/>
      <c r="DC4" s="1203"/>
      <c r="DD4" s="1203"/>
      <c r="DE4" s="1203"/>
    </row>
    <row r="5" spans="1:109" s="253" customFormat="1" x14ac:dyDescent="0.15">
      <c r="A5" s="1203"/>
      <c r="B5" s="1203"/>
      <c r="C5" s="1203"/>
      <c r="D5" s="1203"/>
      <c r="E5" s="1203"/>
      <c r="F5" s="1203"/>
      <c r="G5" s="1203"/>
      <c r="H5" s="1203"/>
      <c r="I5" s="1203"/>
      <c r="J5" s="1203"/>
      <c r="K5" s="1203"/>
      <c r="L5" s="1203"/>
      <c r="M5" s="1203"/>
      <c r="N5" s="1203"/>
      <c r="O5" s="1203"/>
      <c r="P5" s="1203"/>
      <c r="Q5" s="1203"/>
      <c r="R5" s="1203"/>
      <c r="S5" s="1203"/>
      <c r="T5" s="1203"/>
      <c r="U5" s="1203"/>
      <c r="V5" s="1203"/>
      <c r="W5" s="1203"/>
      <c r="X5" s="1203"/>
      <c r="Y5" s="1203"/>
      <c r="Z5" s="1203"/>
      <c r="AA5" s="1203"/>
      <c r="AB5" s="1203"/>
      <c r="AC5" s="1203"/>
      <c r="AD5" s="1203"/>
      <c r="AE5" s="1203"/>
      <c r="AF5" s="1203"/>
      <c r="AG5" s="1203"/>
      <c r="AH5" s="1203"/>
      <c r="AI5" s="1203"/>
      <c r="AJ5" s="1203"/>
      <c r="AK5" s="1203"/>
      <c r="AL5" s="1203"/>
      <c r="AM5" s="1203"/>
      <c r="AN5" s="1203"/>
      <c r="AO5" s="1203"/>
      <c r="AP5" s="1203"/>
      <c r="AQ5" s="1203"/>
      <c r="AR5" s="1203"/>
      <c r="AS5" s="1203"/>
      <c r="AT5" s="1203"/>
      <c r="AU5" s="1203"/>
      <c r="AV5" s="1203"/>
      <c r="AW5" s="1203"/>
      <c r="AX5" s="1203"/>
      <c r="AY5" s="1203"/>
      <c r="AZ5" s="1203"/>
      <c r="BA5" s="1203"/>
      <c r="BB5" s="1203"/>
      <c r="BC5" s="1203"/>
      <c r="BD5" s="1203"/>
      <c r="BE5" s="1203"/>
      <c r="BF5" s="1203"/>
      <c r="BG5" s="1203"/>
      <c r="BH5" s="1203"/>
      <c r="BI5" s="1203"/>
      <c r="BJ5" s="1203"/>
      <c r="BK5" s="1203"/>
      <c r="BL5" s="1203"/>
      <c r="BM5" s="1203"/>
      <c r="BN5" s="1203"/>
      <c r="BO5" s="1203"/>
      <c r="BP5" s="1203"/>
      <c r="BQ5" s="1203"/>
      <c r="BR5" s="1203"/>
      <c r="BS5" s="1203"/>
      <c r="BT5" s="1203"/>
      <c r="BU5" s="1203"/>
      <c r="BV5" s="1203"/>
      <c r="BW5" s="1203"/>
      <c r="BX5" s="1203"/>
      <c r="BY5" s="1203"/>
      <c r="BZ5" s="1203"/>
      <c r="CA5" s="1203"/>
      <c r="CB5" s="1203"/>
      <c r="CC5" s="1203"/>
      <c r="CD5" s="1203"/>
      <c r="CE5" s="1203"/>
      <c r="CF5" s="1203"/>
      <c r="CG5" s="1203"/>
      <c r="CH5" s="1203"/>
      <c r="CI5" s="1203"/>
      <c r="CJ5" s="1203"/>
      <c r="CK5" s="1203"/>
      <c r="CL5" s="1203"/>
      <c r="CM5" s="1203"/>
      <c r="CN5" s="1203"/>
      <c r="CO5" s="1203"/>
      <c r="CP5" s="1203"/>
      <c r="CQ5" s="1203"/>
      <c r="CR5" s="1203"/>
      <c r="CS5" s="1203"/>
      <c r="CT5" s="1203"/>
      <c r="CU5" s="1203"/>
      <c r="CV5" s="1203"/>
      <c r="CW5" s="1203"/>
      <c r="CX5" s="1203"/>
      <c r="CY5" s="1203"/>
      <c r="CZ5" s="1203"/>
      <c r="DA5" s="1203"/>
      <c r="DB5" s="1203"/>
      <c r="DC5" s="1203"/>
      <c r="DD5" s="1203"/>
      <c r="DE5" s="1203"/>
    </row>
    <row r="6" spans="1:109" s="253" customFormat="1" x14ac:dyDescent="0.15">
      <c r="A6" s="1203"/>
      <c r="B6" s="1203"/>
      <c r="C6" s="1203"/>
      <c r="D6" s="1203"/>
      <c r="E6" s="1203"/>
      <c r="F6" s="1203"/>
      <c r="G6" s="1203"/>
      <c r="H6" s="1203"/>
      <c r="I6" s="1203"/>
      <c r="J6" s="1203"/>
      <c r="K6" s="1203"/>
      <c r="L6" s="1203"/>
      <c r="M6" s="1203"/>
      <c r="N6" s="1203"/>
      <c r="O6" s="1203"/>
      <c r="P6" s="1203"/>
      <c r="Q6" s="1203"/>
      <c r="R6" s="1203"/>
      <c r="S6" s="1203"/>
      <c r="T6" s="1203"/>
      <c r="U6" s="1203"/>
      <c r="V6" s="1203"/>
      <c r="W6" s="1203"/>
      <c r="X6" s="1203"/>
      <c r="Y6" s="1203"/>
      <c r="Z6" s="1203"/>
      <c r="AA6" s="1203"/>
      <c r="AB6" s="1203"/>
      <c r="AC6" s="1203"/>
      <c r="AD6" s="1203"/>
      <c r="AE6" s="1203"/>
      <c r="AF6" s="1203"/>
      <c r="AG6" s="1203"/>
      <c r="AH6" s="1203"/>
      <c r="AI6" s="1203"/>
      <c r="AJ6" s="1203"/>
      <c r="AK6" s="1203"/>
      <c r="AL6" s="1203"/>
      <c r="AM6" s="1203"/>
      <c r="AN6" s="1203"/>
      <c r="AO6" s="1203"/>
      <c r="AP6" s="1203"/>
      <c r="AQ6" s="1203"/>
      <c r="AR6" s="1203"/>
      <c r="AS6" s="1203"/>
      <c r="AT6" s="1203"/>
      <c r="AU6" s="1203"/>
      <c r="AV6" s="1203"/>
      <c r="AW6" s="1203"/>
      <c r="AX6" s="1203"/>
      <c r="AY6" s="1203"/>
      <c r="AZ6" s="1203"/>
      <c r="BA6" s="1203"/>
      <c r="BB6" s="1203"/>
      <c r="BC6" s="1203"/>
      <c r="BD6" s="1203"/>
      <c r="BE6" s="1203"/>
      <c r="BF6" s="1203"/>
      <c r="BG6" s="1203"/>
      <c r="BH6" s="1203"/>
      <c r="BI6" s="1203"/>
      <c r="BJ6" s="1203"/>
      <c r="BK6" s="1203"/>
      <c r="BL6" s="1203"/>
      <c r="BM6" s="1203"/>
      <c r="BN6" s="1203"/>
      <c r="BO6" s="1203"/>
      <c r="BP6" s="1203"/>
      <c r="BQ6" s="1203"/>
      <c r="BR6" s="1203"/>
      <c r="BS6" s="1203"/>
      <c r="BT6" s="1203"/>
      <c r="BU6" s="1203"/>
      <c r="BV6" s="1203"/>
      <c r="BW6" s="1203"/>
      <c r="BX6" s="1203"/>
      <c r="BY6" s="1203"/>
      <c r="BZ6" s="1203"/>
      <c r="CA6" s="1203"/>
      <c r="CB6" s="1203"/>
      <c r="CC6" s="1203"/>
      <c r="CD6" s="1203"/>
      <c r="CE6" s="1203"/>
      <c r="CF6" s="1203"/>
      <c r="CG6" s="1203"/>
      <c r="CH6" s="1203"/>
      <c r="CI6" s="1203"/>
      <c r="CJ6" s="1203"/>
      <c r="CK6" s="1203"/>
      <c r="CL6" s="1203"/>
      <c r="CM6" s="1203"/>
      <c r="CN6" s="1203"/>
      <c r="CO6" s="1203"/>
      <c r="CP6" s="1203"/>
      <c r="CQ6" s="1203"/>
      <c r="CR6" s="1203"/>
      <c r="CS6" s="1203"/>
      <c r="CT6" s="1203"/>
      <c r="CU6" s="1203"/>
      <c r="CV6" s="1203"/>
      <c r="CW6" s="1203"/>
      <c r="CX6" s="1203"/>
      <c r="CY6" s="1203"/>
      <c r="CZ6" s="1203"/>
      <c r="DA6" s="1203"/>
      <c r="DB6" s="1203"/>
      <c r="DC6" s="1203"/>
      <c r="DD6" s="1203"/>
      <c r="DE6" s="1203"/>
    </row>
    <row r="7" spans="1:109" s="253" customFormat="1" x14ac:dyDescent="0.15">
      <c r="A7" s="1203"/>
      <c r="B7" s="1203"/>
      <c r="C7" s="1203"/>
      <c r="D7" s="1203"/>
      <c r="E7" s="1203"/>
      <c r="F7" s="1203"/>
      <c r="G7" s="1203"/>
      <c r="H7" s="1203"/>
      <c r="I7" s="1203"/>
      <c r="J7" s="1203"/>
      <c r="K7" s="1203"/>
      <c r="L7" s="1203"/>
      <c r="M7" s="1203"/>
      <c r="N7" s="1203"/>
      <c r="O7" s="1203"/>
      <c r="P7" s="1203"/>
      <c r="Q7" s="1203"/>
      <c r="R7" s="1203"/>
      <c r="S7" s="1203"/>
      <c r="T7" s="1203"/>
      <c r="U7" s="1203"/>
      <c r="V7" s="1203"/>
      <c r="W7" s="1203"/>
      <c r="X7" s="1203"/>
      <c r="Y7" s="1203"/>
      <c r="Z7" s="1203"/>
      <c r="AA7" s="1203"/>
      <c r="AB7" s="1203"/>
      <c r="AC7" s="1203"/>
      <c r="AD7" s="1203"/>
      <c r="AE7" s="1203"/>
      <c r="AF7" s="1203"/>
      <c r="AG7" s="1203"/>
      <c r="AH7" s="1203"/>
      <c r="AI7" s="1203"/>
      <c r="AJ7" s="1203"/>
      <c r="AK7" s="1203"/>
      <c r="AL7" s="1203"/>
      <c r="AM7" s="1203"/>
      <c r="AN7" s="1203"/>
      <c r="AO7" s="1203"/>
      <c r="AP7" s="1203"/>
      <c r="AQ7" s="1203"/>
      <c r="AR7" s="1203"/>
      <c r="AS7" s="1203"/>
      <c r="AT7" s="1203"/>
      <c r="AU7" s="1203"/>
      <c r="AV7" s="1203"/>
      <c r="AW7" s="1203"/>
      <c r="AX7" s="1203"/>
      <c r="AY7" s="1203"/>
      <c r="AZ7" s="1203"/>
      <c r="BA7" s="1203"/>
      <c r="BB7" s="1203"/>
      <c r="BC7" s="1203"/>
      <c r="BD7" s="1203"/>
      <c r="BE7" s="1203"/>
      <c r="BF7" s="1203"/>
      <c r="BG7" s="1203"/>
      <c r="BH7" s="1203"/>
      <c r="BI7" s="1203"/>
      <c r="BJ7" s="1203"/>
      <c r="BK7" s="1203"/>
      <c r="BL7" s="1203"/>
      <c r="BM7" s="1203"/>
      <c r="BN7" s="1203"/>
      <c r="BO7" s="1203"/>
      <c r="BP7" s="1203"/>
      <c r="BQ7" s="1203"/>
      <c r="BR7" s="1203"/>
      <c r="BS7" s="1203"/>
      <c r="BT7" s="1203"/>
      <c r="BU7" s="1203"/>
      <c r="BV7" s="1203"/>
      <c r="BW7" s="1203"/>
      <c r="BX7" s="1203"/>
      <c r="BY7" s="1203"/>
      <c r="BZ7" s="1203"/>
      <c r="CA7" s="1203"/>
      <c r="CB7" s="1203"/>
      <c r="CC7" s="1203"/>
      <c r="CD7" s="1203"/>
      <c r="CE7" s="1203"/>
      <c r="CF7" s="1203"/>
      <c r="CG7" s="1203"/>
      <c r="CH7" s="1203"/>
      <c r="CI7" s="1203"/>
      <c r="CJ7" s="1203"/>
      <c r="CK7" s="1203"/>
      <c r="CL7" s="1203"/>
      <c r="CM7" s="1203"/>
      <c r="CN7" s="1203"/>
      <c r="CO7" s="1203"/>
      <c r="CP7" s="1203"/>
      <c r="CQ7" s="1203"/>
      <c r="CR7" s="1203"/>
      <c r="CS7" s="1203"/>
      <c r="CT7" s="1203"/>
      <c r="CU7" s="1203"/>
      <c r="CV7" s="1203"/>
      <c r="CW7" s="1203"/>
      <c r="CX7" s="1203"/>
      <c r="CY7" s="1203"/>
      <c r="CZ7" s="1203"/>
      <c r="DA7" s="1203"/>
      <c r="DB7" s="1203"/>
      <c r="DC7" s="1203"/>
      <c r="DD7" s="1203"/>
      <c r="DE7" s="1203"/>
    </row>
    <row r="8" spans="1:109" s="253" customFormat="1" x14ac:dyDescent="0.15">
      <c r="A8" s="1203"/>
      <c r="B8" s="1203"/>
      <c r="C8" s="1203"/>
      <c r="D8" s="1203"/>
      <c r="E8" s="1203"/>
      <c r="F8" s="1203"/>
      <c r="G8" s="1203"/>
      <c r="H8" s="1203"/>
      <c r="I8" s="1203"/>
      <c r="J8" s="1203"/>
      <c r="K8" s="1203"/>
      <c r="L8" s="1203"/>
      <c r="M8" s="1203"/>
      <c r="N8" s="1203"/>
      <c r="O8" s="1203"/>
      <c r="P8" s="1203"/>
      <c r="Q8" s="1203"/>
      <c r="R8" s="1203"/>
      <c r="S8" s="1203"/>
      <c r="T8" s="1203"/>
      <c r="U8" s="1203"/>
      <c r="V8" s="1203"/>
      <c r="W8" s="1203"/>
      <c r="X8" s="1203"/>
      <c r="Y8" s="1203"/>
      <c r="Z8" s="1203"/>
      <c r="AA8" s="1203"/>
      <c r="AB8" s="1203"/>
      <c r="AC8" s="1203"/>
      <c r="AD8" s="1203"/>
      <c r="AE8" s="1203"/>
      <c r="AF8" s="1203"/>
      <c r="AG8" s="1203"/>
      <c r="AH8" s="1203"/>
      <c r="AI8" s="1203"/>
      <c r="AJ8" s="1203"/>
      <c r="AK8" s="1203"/>
      <c r="AL8" s="1203"/>
      <c r="AM8" s="1203"/>
      <c r="AN8" s="1203"/>
      <c r="AO8" s="1203"/>
      <c r="AP8" s="1203"/>
      <c r="AQ8" s="1203"/>
      <c r="AR8" s="1203"/>
      <c r="AS8" s="1203"/>
      <c r="AT8" s="1203"/>
      <c r="AU8" s="1203"/>
      <c r="AV8" s="1203"/>
      <c r="AW8" s="1203"/>
      <c r="AX8" s="1203"/>
      <c r="AY8" s="1203"/>
      <c r="AZ8" s="1203"/>
      <c r="BA8" s="1203"/>
      <c r="BB8" s="1203"/>
      <c r="BC8" s="1203"/>
      <c r="BD8" s="1203"/>
      <c r="BE8" s="1203"/>
      <c r="BF8" s="1203"/>
      <c r="BG8" s="1203"/>
      <c r="BH8" s="1203"/>
      <c r="BI8" s="1203"/>
      <c r="BJ8" s="1203"/>
      <c r="BK8" s="1203"/>
      <c r="BL8" s="1203"/>
      <c r="BM8" s="1203"/>
      <c r="BN8" s="1203"/>
      <c r="BO8" s="1203"/>
      <c r="BP8" s="1203"/>
      <c r="BQ8" s="1203"/>
      <c r="BR8" s="1203"/>
      <c r="BS8" s="1203"/>
      <c r="BT8" s="1203"/>
      <c r="BU8" s="1203"/>
      <c r="BV8" s="1203"/>
      <c r="BW8" s="1203"/>
      <c r="BX8" s="1203"/>
      <c r="BY8" s="1203"/>
      <c r="BZ8" s="1203"/>
      <c r="CA8" s="1203"/>
      <c r="CB8" s="1203"/>
      <c r="CC8" s="1203"/>
      <c r="CD8" s="1203"/>
      <c r="CE8" s="1203"/>
      <c r="CF8" s="1203"/>
      <c r="CG8" s="1203"/>
      <c r="CH8" s="1203"/>
      <c r="CI8" s="1203"/>
      <c r="CJ8" s="1203"/>
      <c r="CK8" s="1203"/>
      <c r="CL8" s="1203"/>
      <c r="CM8" s="1203"/>
      <c r="CN8" s="1203"/>
      <c r="CO8" s="1203"/>
      <c r="CP8" s="1203"/>
      <c r="CQ8" s="1203"/>
      <c r="CR8" s="1203"/>
      <c r="CS8" s="1203"/>
      <c r="CT8" s="1203"/>
      <c r="CU8" s="1203"/>
      <c r="CV8" s="1203"/>
      <c r="CW8" s="1203"/>
      <c r="CX8" s="1203"/>
      <c r="CY8" s="1203"/>
      <c r="CZ8" s="1203"/>
      <c r="DA8" s="1203"/>
      <c r="DB8" s="1203"/>
      <c r="DC8" s="1203"/>
      <c r="DD8" s="1203"/>
      <c r="DE8" s="1203"/>
    </row>
    <row r="9" spans="1:109" s="253" customFormat="1" x14ac:dyDescent="0.15">
      <c r="A9" s="1203"/>
      <c r="B9" s="1203"/>
      <c r="C9" s="1203"/>
      <c r="D9" s="1203"/>
      <c r="E9" s="1203"/>
      <c r="F9" s="1203"/>
      <c r="G9" s="1203"/>
      <c r="H9" s="1203"/>
      <c r="I9" s="1203"/>
      <c r="J9" s="1203"/>
      <c r="K9" s="1203"/>
      <c r="L9" s="1203"/>
      <c r="M9" s="1203"/>
      <c r="N9" s="1203"/>
      <c r="O9" s="1203"/>
      <c r="P9" s="1203"/>
      <c r="Q9" s="1203"/>
      <c r="R9" s="1203"/>
      <c r="S9" s="1203"/>
      <c r="T9" s="1203"/>
      <c r="U9" s="1203"/>
      <c r="V9" s="1203"/>
      <c r="W9" s="1203"/>
      <c r="X9" s="1203"/>
      <c r="Y9" s="1203"/>
      <c r="Z9" s="1203"/>
      <c r="AA9" s="1203"/>
      <c r="AB9" s="1203"/>
      <c r="AC9" s="1203"/>
      <c r="AD9" s="1203"/>
      <c r="AE9" s="1203"/>
      <c r="AF9" s="1203"/>
      <c r="AG9" s="1203"/>
      <c r="AH9" s="1203"/>
      <c r="AI9" s="1203"/>
      <c r="AJ9" s="1203"/>
      <c r="AK9" s="1203"/>
      <c r="AL9" s="1203"/>
      <c r="AM9" s="1203"/>
      <c r="AN9" s="1203"/>
      <c r="AO9" s="1203"/>
      <c r="AP9" s="1203"/>
      <c r="AQ9" s="1203"/>
      <c r="AR9" s="1203"/>
      <c r="AS9" s="1203"/>
      <c r="AT9" s="1203"/>
      <c r="AU9" s="1203"/>
      <c r="AV9" s="1203"/>
      <c r="AW9" s="1203"/>
      <c r="AX9" s="1203"/>
      <c r="AY9" s="1203"/>
      <c r="AZ9" s="1203"/>
      <c r="BA9" s="1203"/>
      <c r="BB9" s="1203"/>
      <c r="BC9" s="1203"/>
      <c r="BD9" s="1203"/>
      <c r="BE9" s="1203"/>
      <c r="BF9" s="1203"/>
      <c r="BG9" s="1203"/>
      <c r="BH9" s="1203"/>
      <c r="BI9" s="1203"/>
      <c r="BJ9" s="1203"/>
      <c r="BK9" s="1203"/>
      <c r="BL9" s="1203"/>
      <c r="BM9" s="1203"/>
      <c r="BN9" s="1203"/>
      <c r="BO9" s="1203"/>
      <c r="BP9" s="1203"/>
      <c r="BQ9" s="1203"/>
      <c r="BR9" s="1203"/>
      <c r="BS9" s="1203"/>
      <c r="BT9" s="1203"/>
      <c r="BU9" s="1203"/>
      <c r="BV9" s="1203"/>
      <c r="BW9" s="1203"/>
      <c r="BX9" s="1203"/>
      <c r="BY9" s="1203"/>
      <c r="BZ9" s="1203"/>
      <c r="CA9" s="1203"/>
      <c r="CB9" s="1203"/>
      <c r="CC9" s="1203"/>
      <c r="CD9" s="1203"/>
      <c r="CE9" s="1203"/>
      <c r="CF9" s="1203"/>
      <c r="CG9" s="1203"/>
      <c r="CH9" s="1203"/>
      <c r="CI9" s="1203"/>
      <c r="CJ9" s="1203"/>
      <c r="CK9" s="1203"/>
      <c r="CL9" s="1203"/>
      <c r="CM9" s="1203"/>
      <c r="CN9" s="1203"/>
      <c r="CO9" s="1203"/>
      <c r="CP9" s="1203"/>
      <c r="CQ9" s="1203"/>
      <c r="CR9" s="1203"/>
      <c r="CS9" s="1203"/>
      <c r="CT9" s="1203"/>
      <c r="CU9" s="1203"/>
      <c r="CV9" s="1203"/>
      <c r="CW9" s="1203"/>
      <c r="CX9" s="1203"/>
      <c r="CY9" s="1203"/>
      <c r="CZ9" s="1203"/>
      <c r="DA9" s="1203"/>
      <c r="DB9" s="1203"/>
      <c r="DC9" s="1203"/>
      <c r="DD9" s="1203"/>
      <c r="DE9" s="1203"/>
    </row>
    <row r="10" spans="1:109" s="253" customFormat="1" x14ac:dyDescent="0.15">
      <c r="A10" s="1203"/>
      <c r="B10" s="1203"/>
      <c r="C10" s="1203"/>
      <c r="D10" s="1203"/>
      <c r="E10" s="1203"/>
      <c r="F10" s="1203"/>
      <c r="G10" s="1203"/>
      <c r="H10" s="1203"/>
      <c r="I10" s="1203"/>
      <c r="J10" s="1203"/>
      <c r="K10" s="1203"/>
      <c r="L10" s="1203"/>
      <c r="M10" s="1203"/>
      <c r="N10" s="1203"/>
      <c r="O10" s="1203"/>
      <c r="P10" s="1203"/>
      <c r="Q10" s="1203"/>
      <c r="R10" s="1203"/>
      <c r="S10" s="1203"/>
      <c r="T10" s="1203"/>
      <c r="U10" s="1203"/>
      <c r="V10" s="1203"/>
      <c r="W10" s="1203"/>
      <c r="X10" s="1203"/>
      <c r="Y10" s="1203"/>
      <c r="Z10" s="1203"/>
      <c r="AA10" s="1203"/>
      <c r="AB10" s="1203"/>
      <c r="AC10" s="1203"/>
      <c r="AD10" s="1203"/>
      <c r="AE10" s="1203"/>
      <c r="AF10" s="1203"/>
      <c r="AG10" s="1203"/>
      <c r="AH10" s="1203"/>
      <c r="AI10" s="1203"/>
      <c r="AJ10" s="1203"/>
      <c r="AK10" s="1203"/>
      <c r="AL10" s="1203"/>
      <c r="AM10" s="1203"/>
      <c r="AN10" s="1203"/>
      <c r="AO10" s="1203"/>
      <c r="AP10" s="1203"/>
      <c r="AQ10" s="1203"/>
      <c r="AR10" s="1203"/>
      <c r="AS10" s="1203"/>
      <c r="AT10" s="1203"/>
      <c r="AU10" s="1203"/>
      <c r="AV10" s="1203"/>
      <c r="AW10" s="1203"/>
      <c r="AX10" s="1203"/>
      <c r="AY10" s="1203"/>
      <c r="AZ10" s="1203"/>
      <c r="BA10" s="1203"/>
      <c r="BB10" s="1203"/>
      <c r="BC10" s="1203"/>
      <c r="BD10" s="1203"/>
      <c r="BE10" s="1203"/>
      <c r="BF10" s="1203"/>
      <c r="BG10" s="1203"/>
      <c r="BH10" s="1203"/>
      <c r="BI10" s="1203"/>
      <c r="BJ10" s="1203"/>
      <c r="BK10" s="1203"/>
      <c r="BL10" s="1203"/>
      <c r="BM10" s="1203"/>
      <c r="BN10" s="1203"/>
      <c r="BO10" s="1203"/>
      <c r="BP10" s="1203"/>
      <c r="BQ10" s="1203"/>
      <c r="BR10" s="1203"/>
      <c r="BS10" s="1203"/>
      <c r="BT10" s="1203"/>
      <c r="BU10" s="1203"/>
      <c r="BV10" s="1203"/>
      <c r="BW10" s="1203"/>
      <c r="BX10" s="1203"/>
      <c r="BY10" s="1203"/>
      <c r="BZ10" s="1203"/>
      <c r="CA10" s="1203"/>
      <c r="CB10" s="1203"/>
      <c r="CC10" s="1203"/>
      <c r="CD10" s="1203"/>
      <c r="CE10" s="1203"/>
      <c r="CF10" s="1203"/>
      <c r="CG10" s="1203"/>
      <c r="CH10" s="1203"/>
      <c r="CI10" s="1203"/>
      <c r="CJ10" s="1203"/>
      <c r="CK10" s="1203"/>
      <c r="CL10" s="1203"/>
      <c r="CM10" s="1203"/>
      <c r="CN10" s="1203"/>
      <c r="CO10" s="1203"/>
      <c r="CP10" s="1203"/>
      <c r="CQ10" s="1203"/>
      <c r="CR10" s="1203"/>
      <c r="CS10" s="1203"/>
      <c r="CT10" s="1203"/>
      <c r="CU10" s="1203"/>
      <c r="CV10" s="1203"/>
      <c r="CW10" s="1203"/>
      <c r="CX10" s="1203"/>
      <c r="CY10" s="1203"/>
      <c r="CZ10" s="1203"/>
      <c r="DA10" s="1203"/>
      <c r="DB10" s="1203"/>
      <c r="DC10" s="1203"/>
      <c r="DD10" s="1203"/>
      <c r="DE10" s="1203"/>
    </row>
    <row r="11" spans="1:109" s="253" customFormat="1" x14ac:dyDescent="0.15">
      <c r="A11" s="1203"/>
      <c r="B11" s="1203"/>
      <c r="C11" s="1203"/>
      <c r="D11" s="1203"/>
      <c r="E11" s="1203"/>
      <c r="F11" s="1203"/>
      <c r="G11" s="1203"/>
      <c r="H11" s="1203"/>
      <c r="I11" s="1203"/>
      <c r="J11" s="1203"/>
      <c r="K11" s="1203"/>
      <c r="L11" s="1203"/>
      <c r="M11" s="1203"/>
      <c r="N11" s="1203"/>
      <c r="O11" s="1203"/>
      <c r="P11" s="1203"/>
      <c r="Q11" s="1203"/>
      <c r="R11" s="1203"/>
      <c r="S11" s="1203"/>
      <c r="T11" s="1203"/>
      <c r="U11" s="1203"/>
      <c r="V11" s="1203"/>
      <c r="W11" s="1203"/>
      <c r="X11" s="1203"/>
      <c r="Y11" s="1203"/>
      <c r="Z11" s="1203"/>
      <c r="AA11" s="1203"/>
      <c r="AB11" s="1203"/>
      <c r="AC11" s="1203"/>
      <c r="AD11" s="1203"/>
      <c r="AE11" s="1203"/>
      <c r="AF11" s="1203"/>
      <c r="AG11" s="1203"/>
      <c r="AH11" s="1203"/>
      <c r="AI11" s="1203"/>
      <c r="AJ11" s="1203"/>
      <c r="AK11" s="1203"/>
      <c r="AL11" s="1203"/>
      <c r="AM11" s="1203"/>
      <c r="AN11" s="1203"/>
      <c r="AO11" s="1203"/>
      <c r="AP11" s="1203"/>
      <c r="AQ11" s="1203"/>
      <c r="AR11" s="1203"/>
      <c r="AS11" s="1203"/>
      <c r="AT11" s="1203"/>
      <c r="AU11" s="1203"/>
      <c r="AV11" s="1203"/>
      <c r="AW11" s="1203"/>
      <c r="AX11" s="1203"/>
      <c r="AY11" s="1203"/>
      <c r="AZ11" s="1203"/>
      <c r="BA11" s="1203"/>
      <c r="BB11" s="1203"/>
      <c r="BC11" s="1203"/>
      <c r="BD11" s="1203"/>
      <c r="BE11" s="1203"/>
      <c r="BF11" s="1203"/>
      <c r="BG11" s="1203"/>
      <c r="BH11" s="1203"/>
      <c r="BI11" s="1203"/>
      <c r="BJ11" s="1203"/>
      <c r="BK11" s="1203"/>
      <c r="BL11" s="1203"/>
      <c r="BM11" s="1203"/>
      <c r="BN11" s="1203"/>
      <c r="BO11" s="1203"/>
      <c r="BP11" s="1203"/>
      <c r="BQ11" s="1203"/>
      <c r="BR11" s="1203"/>
      <c r="BS11" s="1203"/>
      <c r="BT11" s="1203"/>
      <c r="BU11" s="1203"/>
      <c r="BV11" s="1203"/>
      <c r="BW11" s="1203"/>
      <c r="BX11" s="1203"/>
      <c r="BY11" s="1203"/>
      <c r="BZ11" s="1203"/>
      <c r="CA11" s="1203"/>
      <c r="CB11" s="1203"/>
      <c r="CC11" s="1203"/>
      <c r="CD11" s="1203"/>
      <c r="CE11" s="1203"/>
      <c r="CF11" s="1203"/>
      <c r="CG11" s="1203"/>
      <c r="CH11" s="1203"/>
      <c r="CI11" s="1203"/>
      <c r="CJ11" s="1203"/>
      <c r="CK11" s="1203"/>
      <c r="CL11" s="1203"/>
      <c r="CM11" s="1203"/>
      <c r="CN11" s="1203"/>
      <c r="CO11" s="1203"/>
      <c r="CP11" s="1203"/>
      <c r="CQ11" s="1203"/>
      <c r="CR11" s="1203"/>
      <c r="CS11" s="1203"/>
      <c r="CT11" s="1203"/>
      <c r="CU11" s="1203"/>
      <c r="CV11" s="1203"/>
      <c r="CW11" s="1203"/>
      <c r="CX11" s="1203"/>
      <c r="CY11" s="1203"/>
      <c r="CZ11" s="1203"/>
      <c r="DA11" s="1203"/>
      <c r="DB11" s="1203"/>
      <c r="DC11" s="1203"/>
      <c r="DD11" s="1203"/>
      <c r="DE11" s="1203"/>
    </row>
    <row r="12" spans="1:109" s="253" customFormat="1" x14ac:dyDescent="0.15">
      <c r="A12" s="1203"/>
      <c r="B12" s="1203"/>
      <c r="C12" s="1203"/>
      <c r="D12" s="1203"/>
      <c r="E12" s="1203"/>
      <c r="F12" s="1203"/>
      <c r="G12" s="1203"/>
      <c r="H12" s="1203"/>
      <c r="I12" s="1203"/>
      <c r="J12" s="1203"/>
      <c r="K12" s="1203"/>
      <c r="L12" s="1203"/>
      <c r="M12" s="1203"/>
      <c r="N12" s="1203"/>
      <c r="O12" s="1203"/>
      <c r="P12" s="1203"/>
      <c r="Q12" s="1203"/>
      <c r="R12" s="1203"/>
      <c r="S12" s="1203"/>
      <c r="T12" s="1203"/>
      <c r="U12" s="1203"/>
      <c r="V12" s="1203"/>
      <c r="W12" s="1203"/>
      <c r="X12" s="1203"/>
      <c r="Y12" s="1203"/>
      <c r="Z12" s="1203"/>
      <c r="AA12" s="1203"/>
      <c r="AB12" s="1203"/>
      <c r="AC12" s="1203"/>
      <c r="AD12" s="1203"/>
      <c r="AE12" s="1203"/>
      <c r="AF12" s="1203"/>
      <c r="AG12" s="1203"/>
      <c r="AH12" s="1203"/>
      <c r="AI12" s="1203"/>
      <c r="AJ12" s="1203"/>
      <c r="AK12" s="1203"/>
      <c r="AL12" s="1203"/>
      <c r="AM12" s="1203"/>
      <c r="AN12" s="1203"/>
      <c r="AO12" s="1203"/>
      <c r="AP12" s="1203"/>
      <c r="AQ12" s="1203"/>
      <c r="AR12" s="1203"/>
      <c r="AS12" s="1203"/>
      <c r="AT12" s="1203"/>
      <c r="AU12" s="1203"/>
      <c r="AV12" s="1203"/>
      <c r="AW12" s="1203"/>
      <c r="AX12" s="1203"/>
      <c r="AY12" s="1203"/>
      <c r="AZ12" s="1203"/>
      <c r="BA12" s="1203"/>
      <c r="BB12" s="1203"/>
      <c r="BC12" s="1203"/>
      <c r="BD12" s="1203"/>
      <c r="BE12" s="1203"/>
      <c r="BF12" s="1203"/>
      <c r="BG12" s="1203"/>
      <c r="BH12" s="1203"/>
      <c r="BI12" s="1203"/>
      <c r="BJ12" s="1203"/>
      <c r="BK12" s="1203"/>
      <c r="BL12" s="1203"/>
      <c r="BM12" s="1203"/>
      <c r="BN12" s="1203"/>
      <c r="BO12" s="1203"/>
      <c r="BP12" s="1203"/>
      <c r="BQ12" s="1203"/>
      <c r="BR12" s="1203"/>
      <c r="BS12" s="1203"/>
      <c r="BT12" s="1203"/>
      <c r="BU12" s="1203"/>
      <c r="BV12" s="1203"/>
      <c r="BW12" s="1203"/>
      <c r="BX12" s="1203"/>
      <c r="BY12" s="1203"/>
      <c r="BZ12" s="1203"/>
      <c r="CA12" s="1203"/>
      <c r="CB12" s="1203"/>
      <c r="CC12" s="1203"/>
      <c r="CD12" s="1203"/>
      <c r="CE12" s="1203"/>
      <c r="CF12" s="1203"/>
      <c r="CG12" s="1203"/>
      <c r="CH12" s="1203"/>
      <c r="CI12" s="1203"/>
      <c r="CJ12" s="1203"/>
      <c r="CK12" s="1203"/>
      <c r="CL12" s="1203"/>
      <c r="CM12" s="1203"/>
      <c r="CN12" s="1203"/>
      <c r="CO12" s="1203"/>
      <c r="CP12" s="1203"/>
      <c r="CQ12" s="1203"/>
      <c r="CR12" s="1203"/>
      <c r="CS12" s="1203"/>
      <c r="CT12" s="1203"/>
      <c r="CU12" s="1203"/>
      <c r="CV12" s="1203"/>
      <c r="CW12" s="1203"/>
      <c r="CX12" s="1203"/>
      <c r="CY12" s="1203"/>
      <c r="CZ12" s="1203"/>
      <c r="DA12" s="1203"/>
      <c r="DB12" s="1203"/>
      <c r="DC12" s="1203"/>
      <c r="DD12" s="1203"/>
      <c r="DE12" s="1203"/>
    </row>
    <row r="13" spans="1:109" s="253" customFormat="1" x14ac:dyDescent="0.15">
      <c r="A13" s="1203"/>
      <c r="B13" s="1203"/>
      <c r="C13" s="1203"/>
      <c r="D13" s="1203"/>
      <c r="E13" s="1203"/>
      <c r="F13" s="1203"/>
      <c r="G13" s="1203"/>
      <c r="H13" s="1203"/>
      <c r="I13" s="1203"/>
      <c r="J13" s="1203"/>
      <c r="K13" s="1203"/>
      <c r="L13" s="1203"/>
      <c r="M13" s="1203"/>
      <c r="N13" s="1203"/>
      <c r="O13" s="1203"/>
      <c r="P13" s="1203"/>
      <c r="Q13" s="1203"/>
      <c r="R13" s="1203"/>
      <c r="S13" s="1203"/>
      <c r="T13" s="1203"/>
      <c r="U13" s="1203"/>
      <c r="V13" s="1203"/>
      <c r="W13" s="1203"/>
      <c r="X13" s="1203"/>
      <c r="Y13" s="1203"/>
      <c r="Z13" s="1203"/>
      <c r="AA13" s="1203"/>
      <c r="AB13" s="1203"/>
      <c r="AC13" s="1203"/>
      <c r="AD13" s="1203"/>
      <c r="AE13" s="1203"/>
      <c r="AF13" s="1203"/>
      <c r="AG13" s="1203"/>
      <c r="AH13" s="1203"/>
      <c r="AI13" s="1203"/>
      <c r="AJ13" s="1203"/>
      <c r="AK13" s="1203"/>
      <c r="AL13" s="1203"/>
      <c r="AM13" s="1203"/>
      <c r="AN13" s="1203"/>
      <c r="AO13" s="1203"/>
      <c r="AP13" s="1203"/>
      <c r="AQ13" s="1203"/>
      <c r="AR13" s="1203"/>
      <c r="AS13" s="1203"/>
      <c r="AT13" s="1203"/>
      <c r="AU13" s="1203"/>
      <c r="AV13" s="1203"/>
      <c r="AW13" s="1203"/>
      <c r="AX13" s="1203"/>
      <c r="AY13" s="1203"/>
      <c r="AZ13" s="1203"/>
      <c r="BA13" s="1203"/>
      <c r="BB13" s="1203"/>
      <c r="BC13" s="1203"/>
      <c r="BD13" s="1203"/>
      <c r="BE13" s="1203"/>
      <c r="BF13" s="1203"/>
      <c r="BG13" s="1203"/>
      <c r="BH13" s="1203"/>
      <c r="BI13" s="1203"/>
      <c r="BJ13" s="1203"/>
      <c r="BK13" s="1203"/>
      <c r="BL13" s="1203"/>
      <c r="BM13" s="1203"/>
      <c r="BN13" s="1203"/>
      <c r="BO13" s="1203"/>
      <c r="BP13" s="1203"/>
      <c r="BQ13" s="1203"/>
      <c r="BR13" s="1203"/>
      <c r="BS13" s="1203"/>
      <c r="BT13" s="1203"/>
      <c r="BU13" s="1203"/>
      <c r="BV13" s="1203"/>
      <c r="BW13" s="1203"/>
      <c r="BX13" s="1203"/>
      <c r="BY13" s="1203"/>
      <c r="BZ13" s="1203"/>
      <c r="CA13" s="1203"/>
      <c r="CB13" s="1203"/>
      <c r="CC13" s="1203"/>
      <c r="CD13" s="1203"/>
      <c r="CE13" s="1203"/>
      <c r="CF13" s="1203"/>
      <c r="CG13" s="1203"/>
      <c r="CH13" s="1203"/>
      <c r="CI13" s="1203"/>
      <c r="CJ13" s="1203"/>
      <c r="CK13" s="1203"/>
      <c r="CL13" s="1203"/>
      <c r="CM13" s="1203"/>
      <c r="CN13" s="1203"/>
      <c r="CO13" s="1203"/>
      <c r="CP13" s="1203"/>
      <c r="CQ13" s="1203"/>
      <c r="CR13" s="1203"/>
      <c r="CS13" s="1203"/>
      <c r="CT13" s="1203"/>
      <c r="CU13" s="1203"/>
      <c r="CV13" s="1203"/>
      <c r="CW13" s="1203"/>
      <c r="CX13" s="1203"/>
      <c r="CY13" s="1203"/>
      <c r="CZ13" s="1203"/>
      <c r="DA13" s="1203"/>
      <c r="DB13" s="1203"/>
      <c r="DC13" s="1203"/>
      <c r="DD13" s="1203"/>
      <c r="DE13" s="1203"/>
    </row>
    <row r="14" spans="1:109" s="253" customFormat="1" x14ac:dyDescent="0.15">
      <c r="A14" s="1203"/>
      <c r="B14" s="1203"/>
      <c r="C14" s="1203"/>
      <c r="D14" s="1203"/>
      <c r="E14" s="1203"/>
      <c r="F14" s="1203"/>
      <c r="G14" s="1203"/>
      <c r="H14" s="1203"/>
      <c r="I14" s="1203"/>
      <c r="J14" s="1203"/>
      <c r="K14" s="1203"/>
      <c r="L14" s="1203"/>
      <c r="M14" s="1203"/>
      <c r="N14" s="1203"/>
      <c r="O14" s="1203"/>
      <c r="P14" s="1203"/>
      <c r="Q14" s="1203"/>
      <c r="R14" s="1203"/>
      <c r="S14" s="1203"/>
      <c r="T14" s="1203"/>
      <c r="U14" s="1203"/>
      <c r="V14" s="1203"/>
      <c r="W14" s="1203"/>
      <c r="X14" s="1203"/>
      <c r="Y14" s="1203"/>
      <c r="Z14" s="1203"/>
      <c r="AA14" s="1203"/>
      <c r="AB14" s="1203"/>
      <c r="AC14" s="1203"/>
      <c r="AD14" s="1203"/>
      <c r="AE14" s="1203"/>
      <c r="AF14" s="1203"/>
      <c r="AG14" s="1203"/>
      <c r="AH14" s="1203"/>
      <c r="AI14" s="1203"/>
      <c r="AJ14" s="1203"/>
      <c r="AK14" s="1203"/>
      <c r="AL14" s="1203"/>
      <c r="AM14" s="1203"/>
      <c r="AN14" s="1203"/>
      <c r="AO14" s="1203"/>
      <c r="AP14" s="1203"/>
      <c r="AQ14" s="1203"/>
      <c r="AR14" s="1203"/>
      <c r="AS14" s="1203"/>
      <c r="AT14" s="1203"/>
      <c r="AU14" s="1203"/>
      <c r="AV14" s="1203"/>
      <c r="AW14" s="1203"/>
      <c r="AX14" s="1203"/>
      <c r="AY14" s="1203"/>
      <c r="AZ14" s="1203"/>
      <c r="BA14" s="1203"/>
      <c r="BB14" s="1203"/>
      <c r="BC14" s="1203"/>
      <c r="BD14" s="1203"/>
      <c r="BE14" s="1203"/>
      <c r="BF14" s="1203"/>
      <c r="BG14" s="1203"/>
      <c r="BH14" s="1203"/>
      <c r="BI14" s="1203"/>
      <c r="BJ14" s="1203"/>
      <c r="BK14" s="1203"/>
      <c r="BL14" s="1203"/>
      <c r="BM14" s="1203"/>
      <c r="BN14" s="1203"/>
      <c r="BO14" s="1203"/>
      <c r="BP14" s="1203"/>
      <c r="BQ14" s="1203"/>
      <c r="BR14" s="1203"/>
      <c r="BS14" s="1203"/>
      <c r="BT14" s="1203"/>
      <c r="BU14" s="1203"/>
      <c r="BV14" s="1203"/>
      <c r="BW14" s="1203"/>
      <c r="BX14" s="1203"/>
      <c r="BY14" s="1203"/>
      <c r="BZ14" s="1203"/>
      <c r="CA14" s="1203"/>
      <c r="CB14" s="1203"/>
      <c r="CC14" s="1203"/>
      <c r="CD14" s="1203"/>
      <c r="CE14" s="1203"/>
      <c r="CF14" s="1203"/>
      <c r="CG14" s="1203"/>
      <c r="CH14" s="1203"/>
      <c r="CI14" s="1203"/>
      <c r="CJ14" s="1203"/>
      <c r="CK14" s="1203"/>
      <c r="CL14" s="1203"/>
      <c r="CM14" s="1203"/>
      <c r="CN14" s="1203"/>
      <c r="CO14" s="1203"/>
      <c r="CP14" s="1203"/>
      <c r="CQ14" s="1203"/>
      <c r="CR14" s="1203"/>
      <c r="CS14" s="1203"/>
      <c r="CT14" s="1203"/>
      <c r="CU14" s="1203"/>
      <c r="CV14" s="1203"/>
      <c r="CW14" s="1203"/>
      <c r="CX14" s="1203"/>
      <c r="CY14" s="1203"/>
      <c r="CZ14" s="1203"/>
      <c r="DA14" s="1203"/>
      <c r="DB14" s="1203"/>
      <c r="DC14" s="1203"/>
      <c r="DD14" s="1203"/>
      <c r="DE14" s="1203"/>
    </row>
    <row r="15" spans="1:109" s="253" customFormat="1" x14ac:dyDescent="0.15">
      <c r="A15" s="255"/>
      <c r="B15" s="1203"/>
      <c r="C15" s="1203"/>
      <c r="D15" s="1203"/>
      <c r="E15" s="1203"/>
      <c r="F15" s="1203"/>
      <c r="G15" s="1203"/>
      <c r="H15" s="1203"/>
      <c r="I15" s="1203"/>
      <c r="J15" s="1203"/>
      <c r="K15" s="1203"/>
      <c r="L15" s="1203"/>
      <c r="M15" s="1203"/>
      <c r="N15" s="1203"/>
      <c r="O15" s="1203"/>
      <c r="P15" s="1203"/>
      <c r="Q15" s="1203"/>
      <c r="R15" s="1203"/>
      <c r="S15" s="1203"/>
      <c r="T15" s="1203"/>
      <c r="U15" s="1203"/>
      <c r="V15" s="1203"/>
      <c r="W15" s="1203"/>
      <c r="X15" s="1203"/>
      <c r="Y15" s="1203"/>
      <c r="Z15" s="1203"/>
      <c r="AA15" s="1203"/>
      <c r="AB15" s="1203"/>
      <c r="AC15" s="1203"/>
      <c r="AD15" s="1203"/>
      <c r="AE15" s="1203"/>
      <c r="AF15" s="1203"/>
      <c r="AG15" s="1203"/>
      <c r="AH15" s="1203"/>
      <c r="AI15" s="1203"/>
      <c r="AJ15" s="1203"/>
      <c r="AK15" s="1203"/>
      <c r="AL15" s="1203"/>
      <c r="AM15" s="1203"/>
      <c r="AN15" s="1203"/>
      <c r="AO15" s="1203"/>
      <c r="AP15" s="1203"/>
      <c r="AQ15" s="1203"/>
      <c r="AR15" s="1203"/>
      <c r="AS15" s="1203"/>
      <c r="AT15" s="1203"/>
      <c r="AU15" s="1203"/>
      <c r="AV15" s="1203"/>
      <c r="AW15" s="1203"/>
      <c r="AX15" s="1203"/>
      <c r="AY15" s="1203"/>
      <c r="AZ15" s="1203"/>
      <c r="BA15" s="1203"/>
      <c r="BB15" s="1203"/>
      <c r="BC15" s="1203"/>
      <c r="BD15" s="1203"/>
      <c r="BE15" s="1203"/>
      <c r="BF15" s="1203"/>
      <c r="BG15" s="1203"/>
      <c r="BH15" s="1203"/>
      <c r="BI15" s="1203"/>
      <c r="BJ15" s="1203"/>
      <c r="BK15" s="1203"/>
      <c r="BL15" s="1203"/>
      <c r="BM15" s="1203"/>
      <c r="BN15" s="1203"/>
      <c r="BO15" s="1203"/>
      <c r="BP15" s="1203"/>
      <c r="BQ15" s="1203"/>
      <c r="BR15" s="1203"/>
      <c r="BS15" s="1203"/>
      <c r="BT15" s="1203"/>
      <c r="BU15" s="1203"/>
      <c r="BV15" s="1203"/>
      <c r="BW15" s="1203"/>
      <c r="BX15" s="1203"/>
      <c r="BY15" s="1203"/>
      <c r="BZ15" s="1203"/>
      <c r="CA15" s="1203"/>
      <c r="CB15" s="1203"/>
      <c r="CC15" s="1203"/>
      <c r="CD15" s="1203"/>
      <c r="CE15" s="1203"/>
      <c r="CF15" s="1203"/>
      <c r="CG15" s="1203"/>
      <c r="CH15" s="1203"/>
      <c r="CI15" s="1203"/>
      <c r="CJ15" s="1203"/>
      <c r="CK15" s="1203"/>
      <c r="CL15" s="1203"/>
      <c r="CM15" s="1203"/>
      <c r="CN15" s="1203"/>
      <c r="CO15" s="1203"/>
      <c r="CP15" s="1203"/>
      <c r="CQ15" s="1203"/>
      <c r="CR15" s="1203"/>
      <c r="CS15" s="1203"/>
      <c r="CT15" s="1203"/>
      <c r="CU15" s="1203"/>
      <c r="CV15" s="1203"/>
      <c r="CW15" s="1203"/>
      <c r="CX15" s="1203"/>
      <c r="CY15" s="1203"/>
      <c r="CZ15" s="1203"/>
      <c r="DA15" s="1203"/>
      <c r="DB15" s="1203"/>
      <c r="DC15" s="1203"/>
      <c r="DD15" s="1203"/>
      <c r="DE15" s="1203"/>
    </row>
    <row r="16" spans="1:109" s="253" customFormat="1" x14ac:dyDescent="0.15">
      <c r="A16" s="255"/>
      <c r="B16" s="1203"/>
      <c r="C16" s="1203"/>
      <c r="D16" s="1203"/>
      <c r="E16" s="1203"/>
      <c r="F16" s="1203"/>
      <c r="G16" s="1203"/>
      <c r="H16" s="1203"/>
      <c r="I16" s="1203"/>
      <c r="J16" s="1203"/>
      <c r="K16" s="1203"/>
      <c r="L16" s="1203"/>
      <c r="M16" s="1203"/>
      <c r="N16" s="1203"/>
      <c r="O16" s="1203"/>
      <c r="P16" s="1203"/>
      <c r="Q16" s="1203"/>
      <c r="R16" s="1203"/>
      <c r="S16" s="1203"/>
      <c r="T16" s="1203"/>
      <c r="U16" s="1203"/>
      <c r="V16" s="1203"/>
      <c r="W16" s="1203"/>
      <c r="X16" s="1203"/>
      <c r="Y16" s="1203"/>
      <c r="Z16" s="1203"/>
      <c r="AA16" s="1203"/>
      <c r="AB16" s="1203"/>
      <c r="AC16" s="1203"/>
      <c r="AD16" s="1203"/>
      <c r="AE16" s="1203"/>
      <c r="AF16" s="1203"/>
      <c r="AG16" s="1203"/>
      <c r="AH16" s="1203"/>
      <c r="AI16" s="1203"/>
      <c r="AJ16" s="1203"/>
      <c r="AK16" s="1203"/>
      <c r="AL16" s="1203"/>
      <c r="AM16" s="1203"/>
      <c r="AN16" s="1203"/>
      <c r="AO16" s="1203"/>
      <c r="AP16" s="1203"/>
      <c r="AQ16" s="1203"/>
      <c r="AR16" s="1203"/>
      <c r="AS16" s="1203"/>
      <c r="AT16" s="1203"/>
      <c r="AU16" s="1203"/>
      <c r="AV16" s="1203"/>
      <c r="AW16" s="1203"/>
      <c r="AX16" s="1203"/>
      <c r="AY16" s="1203"/>
      <c r="AZ16" s="1203"/>
      <c r="BA16" s="1203"/>
      <c r="BB16" s="1203"/>
      <c r="BC16" s="1203"/>
      <c r="BD16" s="1203"/>
      <c r="BE16" s="1203"/>
      <c r="BF16" s="1203"/>
      <c r="BG16" s="1203"/>
      <c r="BH16" s="1203"/>
      <c r="BI16" s="1203"/>
      <c r="BJ16" s="1203"/>
      <c r="BK16" s="1203"/>
      <c r="BL16" s="1203"/>
      <c r="BM16" s="1203"/>
      <c r="BN16" s="1203"/>
      <c r="BO16" s="1203"/>
      <c r="BP16" s="1203"/>
      <c r="BQ16" s="1203"/>
      <c r="BR16" s="1203"/>
      <c r="BS16" s="1203"/>
      <c r="BT16" s="1203"/>
      <c r="BU16" s="1203"/>
      <c r="BV16" s="1203"/>
      <c r="BW16" s="1203"/>
      <c r="BX16" s="1203"/>
      <c r="BY16" s="1203"/>
      <c r="BZ16" s="1203"/>
      <c r="CA16" s="1203"/>
      <c r="CB16" s="1203"/>
      <c r="CC16" s="1203"/>
      <c r="CD16" s="1203"/>
      <c r="CE16" s="1203"/>
      <c r="CF16" s="1203"/>
      <c r="CG16" s="1203"/>
      <c r="CH16" s="1203"/>
      <c r="CI16" s="1203"/>
      <c r="CJ16" s="1203"/>
      <c r="CK16" s="1203"/>
      <c r="CL16" s="1203"/>
      <c r="CM16" s="1203"/>
      <c r="CN16" s="1203"/>
      <c r="CO16" s="1203"/>
      <c r="CP16" s="1203"/>
      <c r="CQ16" s="1203"/>
      <c r="CR16" s="1203"/>
      <c r="CS16" s="1203"/>
      <c r="CT16" s="1203"/>
      <c r="CU16" s="1203"/>
      <c r="CV16" s="1203"/>
      <c r="CW16" s="1203"/>
      <c r="CX16" s="1203"/>
      <c r="CY16" s="1203"/>
      <c r="CZ16" s="1203"/>
      <c r="DA16" s="1203"/>
      <c r="DB16" s="1203"/>
      <c r="DC16" s="1203"/>
      <c r="DD16" s="1203"/>
      <c r="DE16" s="1203"/>
    </row>
    <row r="17" spans="1:109" s="253" customFormat="1" x14ac:dyDescent="0.15">
      <c r="A17" s="255"/>
      <c r="B17" s="1203"/>
      <c r="C17" s="1203"/>
      <c r="D17" s="1203"/>
      <c r="E17" s="1203"/>
      <c r="F17" s="1203"/>
      <c r="G17" s="1203"/>
      <c r="H17" s="1203"/>
      <c r="I17" s="1203"/>
      <c r="J17" s="1203"/>
      <c r="K17" s="1203"/>
      <c r="L17" s="1203"/>
      <c r="M17" s="1203"/>
      <c r="N17" s="1203"/>
      <c r="O17" s="1203"/>
      <c r="P17" s="1203"/>
      <c r="Q17" s="1203"/>
      <c r="R17" s="1203"/>
      <c r="S17" s="1203"/>
      <c r="T17" s="1203"/>
      <c r="U17" s="1203"/>
      <c r="V17" s="1203"/>
      <c r="W17" s="1203"/>
      <c r="X17" s="1203"/>
      <c r="Y17" s="1203"/>
      <c r="Z17" s="1203"/>
      <c r="AA17" s="1203"/>
      <c r="AB17" s="1203"/>
      <c r="AC17" s="1203"/>
      <c r="AD17" s="1203"/>
      <c r="AE17" s="1203"/>
      <c r="AF17" s="1203"/>
      <c r="AG17" s="1203"/>
      <c r="AH17" s="1203"/>
      <c r="AI17" s="1203"/>
      <c r="AJ17" s="1203"/>
      <c r="AK17" s="1203"/>
      <c r="AL17" s="1203"/>
      <c r="AM17" s="1203"/>
      <c r="AN17" s="1203"/>
      <c r="AO17" s="1203"/>
      <c r="AP17" s="1203"/>
      <c r="AQ17" s="1203"/>
      <c r="AR17" s="1203"/>
      <c r="AS17" s="1203"/>
      <c r="AT17" s="1203"/>
      <c r="AU17" s="1203"/>
      <c r="AV17" s="1203"/>
      <c r="AW17" s="1203"/>
      <c r="AX17" s="1203"/>
      <c r="AY17" s="1203"/>
      <c r="AZ17" s="1203"/>
      <c r="BA17" s="1203"/>
      <c r="BB17" s="1203"/>
      <c r="BC17" s="1203"/>
      <c r="BD17" s="1203"/>
      <c r="BE17" s="1203"/>
      <c r="BF17" s="1203"/>
      <c r="BG17" s="1203"/>
      <c r="BH17" s="1203"/>
      <c r="BI17" s="1203"/>
      <c r="BJ17" s="1203"/>
      <c r="BK17" s="1203"/>
      <c r="BL17" s="1203"/>
      <c r="BM17" s="1203"/>
      <c r="BN17" s="1203"/>
      <c r="BO17" s="1203"/>
      <c r="BP17" s="1203"/>
      <c r="BQ17" s="1203"/>
      <c r="BR17" s="1203"/>
      <c r="BS17" s="1203"/>
      <c r="BT17" s="1203"/>
      <c r="BU17" s="1203"/>
      <c r="BV17" s="1203"/>
      <c r="BW17" s="1203"/>
      <c r="BX17" s="1203"/>
      <c r="BY17" s="1203"/>
      <c r="BZ17" s="1203"/>
      <c r="CA17" s="1203"/>
      <c r="CB17" s="1203"/>
      <c r="CC17" s="1203"/>
      <c r="CD17" s="1203"/>
      <c r="CE17" s="1203"/>
      <c r="CF17" s="1203"/>
      <c r="CG17" s="1203"/>
      <c r="CH17" s="1203"/>
      <c r="CI17" s="1203"/>
      <c r="CJ17" s="1203"/>
      <c r="CK17" s="1203"/>
      <c r="CL17" s="1203"/>
      <c r="CM17" s="1203"/>
      <c r="CN17" s="1203"/>
      <c r="CO17" s="1203"/>
      <c r="CP17" s="1203"/>
      <c r="CQ17" s="1203"/>
      <c r="CR17" s="1203"/>
      <c r="CS17" s="1203"/>
      <c r="CT17" s="1203"/>
      <c r="CU17" s="1203"/>
      <c r="CV17" s="1203"/>
      <c r="CW17" s="1203"/>
      <c r="CX17" s="1203"/>
      <c r="CY17" s="1203"/>
      <c r="CZ17" s="1203"/>
      <c r="DA17" s="1203"/>
      <c r="DB17" s="1203"/>
      <c r="DC17" s="1203"/>
      <c r="DD17" s="1203"/>
      <c r="DE17" s="1203"/>
    </row>
    <row r="18" spans="1:109" s="253" customFormat="1" x14ac:dyDescent="0.15">
      <c r="A18" s="255"/>
      <c r="B18" s="1203"/>
      <c r="C18" s="1203"/>
      <c r="D18" s="1203"/>
      <c r="E18" s="1203"/>
      <c r="F18" s="1203"/>
      <c r="G18" s="1203"/>
      <c r="H18" s="1203"/>
      <c r="I18" s="1203"/>
      <c r="J18" s="1203"/>
      <c r="K18" s="1203"/>
      <c r="L18" s="1203"/>
      <c r="M18" s="1203"/>
      <c r="N18" s="1203"/>
      <c r="O18" s="1203"/>
      <c r="P18" s="1203"/>
      <c r="Q18" s="1203"/>
      <c r="R18" s="1203"/>
      <c r="S18" s="1203"/>
      <c r="T18" s="1203"/>
      <c r="U18" s="1203"/>
      <c r="V18" s="1203"/>
      <c r="W18" s="1203"/>
      <c r="X18" s="1203"/>
      <c r="Y18" s="1203"/>
      <c r="Z18" s="1203"/>
      <c r="AA18" s="1203"/>
      <c r="AB18" s="1203"/>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3"/>
      <c r="BU18" s="1203"/>
      <c r="BV18" s="1203"/>
      <c r="BW18" s="1203"/>
      <c r="BX18" s="1203"/>
      <c r="BY18" s="1203"/>
      <c r="BZ18" s="1203"/>
      <c r="CA18" s="1203"/>
      <c r="CB18" s="1203"/>
      <c r="CC18" s="1203"/>
      <c r="CD18" s="1203"/>
      <c r="CE18" s="1203"/>
      <c r="CF18" s="1203"/>
      <c r="CG18" s="1203"/>
      <c r="CH18" s="1203"/>
      <c r="CI18" s="1203"/>
      <c r="CJ18" s="1203"/>
      <c r="CK18" s="1203"/>
      <c r="CL18" s="1203"/>
      <c r="CM18" s="1203"/>
      <c r="CN18" s="1203"/>
      <c r="CO18" s="1203"/>
      <c r="CP18" s="1203"/>
      <c r="CQ18" s="1203"/>
      <c r="CR18" s="1203"/>
      <c r="CS18" s="1203"/>
      <c r="CT18" s="1203"/>
      <c r="CU18" s="1203"/>
      <c r="CV18" s="1203"/>
      <c r="CW18" s="1203"/>
      <c r="CX18" s="1203"/>
      <c r="CY18" s="1203"/>
      <c r="CZ18" s="1203"/>
      <c r="DA18" s="1203"/>
      <c r="DB18" s="1203"/>
      <c r="DC18" s="1203"/>
      <c r="DD18" s="1203"/>
      <c r="DE18" s="1203"/>
    </row>
    <row r="19" spans="1:109" x14ac:dyDescent="0.15">
      <c r="DD19" s="255"/>
      <c r="DE19" s="255"/>
    </row>
    <row r="20" spans="1:109" x14ac:dyDescent="0.15">
      <c r="DD20" s="255"/>
      <c r="DE20" s="255"/>
    </row>
    <row r="21" spans="1:109" ht="17.25" customHeight="1" x14ac:dyDescent="0.15">
      <c r="B21" s="1204"/>
      <c r="C21" s="257"/>
      <c r="D21" s="257"/>
      <c r="E21" s="257"/>
      <c r="F21" s="257"/>
      <c r="G21" s="257"/>
      <c r="H21" s="257"/>
      <c r="I21" s="257"/>
      <c r="J21" s="257"/>
      <c r="K21" s="257"/>
      <c r="L21" s="257"/>
      <c r="M21" s="257"/>
      <c r="N21" s="120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5"/>
      <c r="AU21" s="257"/>
      <c r="AV21" s="257"/>
      <c r="AW21" s="257"/>
      <c r="AX21" s="257"/>
      <c r="AY21" s="257"/>
      <c r="AZ21" s="257"/>
      <c r="BA21" s="257"/>
      <c r="BB21" s="257"/>
      <c r="BC21" s="257"/>
      <c r="BD21" s="257"/>
      <c r="BE21" s="257"/>
      <c r="BF21" s="1205"/>
      <c r="BG21" s="257"/>
      <c r="BH21" s="257"/>
      <c r="BI21" s="257"/>
      <c r="BJ21" s="257"/>
      <c r="BK21" s="257"/>
      <c r="BL21" s="257"/>
      <c r="BM21" s="257"/>
      <c r="BN21" s="257"/>
      <c r="BO21" s="257"/>
      <c r="BP21" s="257"/>
      <c r="BQ21" s="257"/>
      <c r="BR21" s="1205"/>
      <c r="BS21" s="257"/>
      <c r="BT21" s="257"/>
      <c r="BU21" s="257"/>
      <c r="BV21" s="257"/>
      <c r="BW21" s="257"/>
      <c r="BX21" s="257"/>
      <c r="BY21" s="257"/>
      <c r="BZ21" s="257"/>
      <c r="CA21" s="257"/>
      <c r="CB21" s="257"/>
      <c r="CC21" s="257"/>
      <c r="CD21" s="1205"/>
      <c r="CE21" s="257"/>
      <c r="CF21" s="257"/>
      <c r="CG21" s="257"/>
      <c r="CH21" s="257"/>
      <c r="CI21" s="257"/>
      <c r="CJ21" s="257"/>
      <c r="CK21" s="257"/>
      <c r="CL21" s="257"/>
      <c r="CM21" s="257"/>
      <c r="CN21" s="257"/>
      <c r="CO21" s="257"/>
      <c r="CP21" s="1205"/>
      <c r="CQ21" s="257"/>
      <c r="CR21" s="257"/>
      <c r="CS21" s="257"/>
      <c r="CT21" s="257"/>
      <c r="CU21" s="257"/>
      <c r="CV21" s="257"/>
      <c r="CW21" s="257"/>
      <c r="CX21" s="257"/>
      <c r="CY21" s="257"/>
      <c r="CZ21" s="257"/>
      <c r="DA21" s="257"/>
      <c r="DB21" s="120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1206"/>
      <c r="DD40" s="1206"/>
      <c r="DE40" s="255"/>
    </row>
    <row r="41" spans="2:109" ht="17.25" x14ac:dyDescent="0.15">
      <c r="B41" s="256" t="s">
        <v>567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1207"/>
      <c r="I42" s="1208"/>
      <c r="J42" s="1208"/>
      <c r="K42" s="1208"/>
      <c r="AM42" s="1207"/>
      <c r="AN42" s="1207" t="s">
        <v>568</v>
      </c>
      <c r="AP42" s="1208"/>
      <c r="AQ42" s="1208"/>
      <c r="AR42" s="1208"/>
      <c r="AY42" s="1207"/>
      <c r="BA42" s="1208"/>
      <c r="BB42" s="1208"/>
      <c r="BC42" s="1208"/>
      <c r="BK42" s="1207"/>
      <c r="BM42" s="1208"/>
      <c r="BN42" s="1208"/>
      <c r="BO42" s="1208"/>
      <c r="BW42" s="1207"/>
      <c r="BY42" s="1208"/>
      <c r="BZ42" s="1208"/>
      <c r="CA42" s="1208"/>
      <c r="CI42" s="1207"/>
      <c r="CK42" s="1208"/>
      <c r="CL42" s="1208"/>
      <c r="CM42" s="1208"/>
      <c r="CU42" s="1207"/>
      <c r="CW42" s="1208"/>
      <c r="CX42" s="1208"/>
      <c r="CY42" s="1208"/>
    </row>
    <row r="43" spans="2:109" ht="13.5" customHeight="1" x14ac:dyDescent="0.15">
      <c r="B43" s="259"/>
      <c r="AN43" s="1209" t="s">
        <v>569</v>
      </c>
      <c r="AO43" s="1210"/>
      <c r="AP43" s="1210"/>
      <c r="AQ43" s="1210"/>
      <c r="AR43" s="1210"/>
      <c r="AS43" s="1210"/>
      <c r="AT43" s="1210"/>
      <c r="AU43" s="1210"/>
      <c r="AV43" s="1210"/>
      <c r="AW43" s="1210"/>
      <c r="AX43" s="1210"/>
      <c r="AY43" s="1210"/>
      <c r="AZ43" s="1210"/>
      <c r="BA43" s="1210"/>
      <c r="BB43" s="1210"/>
      <c r="BC43" s="1210"/>
      <c r="BD43" s="1210"/>
      <c r="BE43" s="1210"/>
      <c r="BF43" s="1210"/>
      <c r="BG43" s="1210"/>
      <c r="BH43" s="1210"/>
      <c r="BI43" s="1210"/>
      <c r="BJ43" s="1210"/>
      <c r="BK43" s="1210"/>
      <c r="BL43" s="1210"/>
      <c r="BM43" s="1210"/>
      <c r="BN43" s="1210"/>
      <c r="BO43" s="1210"/>
      <c r="BP43" s="1210"/>
      <c r="BQ43" s="1210"/>
      <c r="BR43" s="1210"/>
      <c r="BS43" s="1210"/>
      <c r="BT43" s="1210"/>
      <c r="BU43" s="1210"/>
      <c r="BV43" s="1210"/>
      <c r="BW43" s="1210"/>
      <c r="BX43" s="1210"/>
      <c r="BY43" s="1210"/>
      <c r="BZ43" s="1210"/>
      <c r="CA43" s="1210"/>
      <c r="CB43" s="1210"/>
      <c r="CC43" s="1210"/>
      <c r="CD43" s="1210"/>
      <c r="CE43" s="1210"/>
      <c r="CF43" s="1210"/>
      <c r="CG43" s="1210"/>
      <c r="CH43" s="1210"/>
      <c r="CI43" s="1210"/>
      <c r="CJ43" s="1210"/>
      <c r="CK43" s="1210"/>
      <c r="CL43" s="1210"/>
      <c r="CM43" s="1210"/>
      <c r="CN43" s="1210"/>
      <c r="CO43" s="1210"/>
      <c r="CP43" s="1210"/>
      <c r="CQ43" s="1210"/>
      <c r="CR43" s="1210"/>
      <c r="CS43" s="1210"/>
      <c r="CT43" s="1210"/>
      <c r="CU43" s="1210"/>
      <c r="CV43" s="1210"/>
      <c r="CW43" s="1210"/>
      <c r="CX43" s="1210"/>
      <c r="CY43" s="1210"/>
      <c r="CZ43" s="1210"/>
      <c r="DA43" s="1210"/>
      <c r="DB43" s="1210"/>
      <c r="DC43" s="1211"/>
    </row>
    <row r="44" spans="2:109" x14ac:dyDescent="0.15">
      <c r="B44" s="259"/>
      <c r="AN44" s="1212"/>
      <c r="AO44" s="1213"/>
      <c r="AP44" s="1213"/>
      <c r="AQ44" s="1213"/>
      <c r="AR44" s="1213"/>
      <c r="AS44" s="1213"/>
      <c r="AT44" s="1213"/>
      <c r="AU44" s="1213"/>
      <c r="AV44" s="1213"/>
      <c r="AW44" s="1213"/>
      <c r="AX44" s="1213"/>
      <c r="AY44" s="1213"/>
      <c r="AZ44" s="1213"/>
      <c r="BA44" s="1213"/>
      <c r="BB44" s="1213"/>
      <c r="BC44" s="1213"/>
      <c r="BD44" s="1213"/>
      <c r="BE44" s="1213"/>
      <c r="BF44" s="1213"/>
      <c r="BG44" s="1213"/>
      <c r="BH44" s="1213"/>
      <c r="BI44" s="1213"/>
      <c r="BJ44" s="1213"/>
      <c r="BK44" s="1213"/>
      <c r="BL44" s="1213"/>
      <c r="BM44" s="1213"/>
      <c r="BN44" s="1213"/>
      <c r="BO44" s="1213"/>
      <c r="BP44" s="1213"/>
      <c r="BQ44" s="1213"/>
      <c r="BR44" s="1213"/>
      <c r="BS44" s="1213"/>
      <c r="BT44" s="1213"/>
      <c r="BU44" s="1213"/>
      <c r="BV44" s="1213"/>
      <c r="BW44" s="1213"/>
      <c r="BX44" s="1213"/>
      <c r="BY44" s="1213"/>
      <c r="BZ44" s="1213"/>
      <c r="CA44" s="1213"/>
      <c r="CB44" s="1213"/>
      <c r="CC44" s="1213"/>
      <c r="CD44" s="1213"/>
      <c r="CE44" s="1213"/>
      <c r="CF44" s="1213"/>
      <c r="CG44" s="1213"/>
      <c r="CH44" s="1213"/>
      <c r="CI44" s="1213"/>
      <c r="CJ44" s="1213"/>
      <c r="CK44" s="1213"/>
      <c r="CL44" s="1213"/>
      <c r="CM44" s="1213"/>
      <c r="CN44" s="1213"/>
      <c r="CO44" s="1213"/>
      <c r="CP44" s="1213"/>
      <c r="CQ44" s="1213"/>
      <c r="CR44" s="1213"/>
      <c r="CS44" s="1213"/>
      <c r="CT44" s="1213"/>
      <c r="CU44" s="1213"/>
      <c r="CV44" s="1213"/>
      <c r="CW44" s="1213"/>
      <c r="CX44" s="1213"/>
      <c r="CY44" s="1213"/>
      <c r="CZ44" s="1213"/>
      <c r="DA44" s="1213"/>
      <c r="DB44" s="1213"/>
      <c r="DC44" s="1214"/>
    </row>
    <row r="45" spans="2:109" x14ac:dyDescent="0.15">
      <c r="B45" s="259"/>
      <c r="AN45" s="1212"/>
      <c r="AO45" s="1213"/>
      <c r="AP45" s="1213"/>
      <c r="AQ45" s="1213"/>
      <c r="AR45" s="1213"/>
      <c r="AS45" s="1213"/>
      <c r="AT45" s="1213"/>
      <c r="AU45" s="1213"/>
      <c r="AV45" s="1213"/>
      <c r="AW45" s="1213"/>
      <c r="AX45" s="1213"/>
      <c r="AY45" s="1213"/>
      <c r="AZ45" s="1213"/>
      <c r="BA45" s="1213"/>
      <c r="BB45" s="1213"/>
      <c r="BC45" s="1213"/>
      <c r="BD45" s="1213"/>
      <c r="BE45" s="1213"/>
      <c r="BF45" s="1213"/>
      <c r="BG45" s="1213"/>
      <c r="BH45" s="1213"/>
      <c r="BI45" s="1213"/>
      <c r="BJ45" s="1213"/>
      <c r="BK45" s="1213"/>
      <c r="BL45" s="1213"/>
      <c r="BM45" s="1213"/>
      <c r="BN45" s="1213"/>
      <c r="BO45" s="1213"/>
      <c r="BP45" s="1213"/>
      <c r="BQ45" s="1213"/>
      <c r="BR45" s="1213"/>
      <c r="BS45" s="1213"/>
      <c r="BT45" s="1213"/>
      <c r="BU45" s="1213"/>
      <c r="BV45" s="1213"/>
      <c r="BW45" s="1213"/>
      <c r="BX45" s="1213"/>
      <c r="BY45" s="1213"/>
      <c r="BZ45" s="1213"/>
      <c r="CA45" s="1213"/>
      <c r="CB45" s="1213"/>
      <c r="CC45" s="1213"/>
      <c r="CD45" s="1213"/>
      <c r="CE45" s="1213"/>
      <c r="CF45" s="1213"/>
      <c r="CG45" s="1213"/>
      <c r="CH45" s="1213"/>
      <c r="CI45" s="1213"/>
      <c r="CJ45" s="1213"/>
      <c r="CK45" s="1213"/>
      <c r="CL45" s="1213"/>
      <c r="CM45" s="1213"/>
      <c r="CN45" s="1213"/>
      <c r="CO45" s="1213"/>
      <c r="CP45" s="1213"/>
      <c r="CQ45" s="1213"/>
      <c r="CR45" s="1213"/>
      <c r="CS45" s="1213"/>
      <c r="CT45" s="1213"/>
      <c r="CU45" s="1213"/>
      <c r="CV45" s="1213"/>
      <c r="CW45" s="1213"/>
      <c r="CX45" s="1213"/>
      <c r="CY45" s="1213"/>
      <c r="CZ45" s="1213"/>
      <c r="DA45" s="1213"/>
      <c r="DB45" s="1213"/>
      <c r="DC45" s="1214"/>
    </row>
    <row r="46" spans="2:109" x14ac:dyDescent="0.15">
      <c r="B46" s="259"/>
      <c r="AN46" s="1212"/>
      <c r="AO46" s="1213"/>
      <c r="AP46" s="1213"/>
      <c r="AQ46" s="1213"/>
      <c r="AR46" s="1213"/>
      <c r="AS46" s="1213"/>
      <c r="AT46" s="1213"/>
      <c r="AU46" s="1213"/>
      <c r="AV46" s="1213"/>
      <c r="AW46" s="1213"/>
      <c r="AX46" s="1213"/>
      <c r="AY46" s="1213"/>
      <c r="AZ46" s="1213"/>
      <c r="BA46" s="1213"/>
      <c r="BB46" s="1213"/>
      <c r="BC46" s="1213"/>
      <c r="BD46" s="1213"/>
      <c r="BE46" s="1213"/>
      <c r="BF46" s="1213"/>
      <c r="BG46" s="1213"/>
      <c r="BH46" s="1213"/>
      <c r="BI46" s="1213"/>
      <c r="BJ46" s="1213"/>
      <c r="BK46" s="1213"/>
      <c r="BL46" s="1213"/>
      <c r="BM46" s="1213"/>
      <c r="BN46" s="1213"/>
      <c r="BO46" s="1213"/>
      <c r="BP46" s="1213"/>
      <c r="BQ46" s="1213"/>
      <c r="BR46" s="1213"/>
      <c r="BS46" s="1213"/>
      <c r="BT46" s="1213"/>
      <c r="BU46" s="1213"/>
      <c r="BV46" s="1213"/>
      <c r="BW46" s="1213"/>
      <c r="BX46" s="1213"/>
      <c r="BY46" s="1213"/>
      <c r="BZ46" s="1213"/>
      <c r="CA46" s="1213"/>
      <c r="CB46" s="1213"/>
      <c r="CC46" s="1213"/>
      <c r="CD46" s="1213"/>
      <c r="CE46" s="1213"/>
      <c r="CF46" s="1213"/>
      <c r="CG46" s="1213"/>
      <c r="CH46" s="1213"/>
      <c r="CI46" s="1213"/>
      <c r="CJ46" s="1213"/>
      <c r="CK46" s="1213"/>
      <c r="CL46" s="1213"/>
      <c r="CM46" s="1213"/>
      <c r="CN46" s="1213"/>
      <c r="CO46" s="1213"/>
      <c r="CP46" s="1213"/>
      <c r="CQ46" s="1213"/>
      <c r="CR46" s="1213"/>
      <c r="CS46" s="1213"/>
      <c r="CT46" s="1213"/>
      <c r="CU46" s="1213"/>
      <c r="CV46" s="1213"/>
      <c r="CW46" s="1213"/>
      <c r="CX46" s="1213"/>
      <c r="CY46" s="1213"/>
      <c r="CZ46" s="1213"/>
      <c r="DA46" s="1213"/>
      <c r="DB46" s="1213"/>
      <c r="DC46" s="1214"/>
    </row>
    <row r="47" spans="2:109" x14ac:dyDescent="0.15">
      <c r="B47" s="259"/>
      <c r="AN47" s="1215"/>
      <c r="AO47" s="1216"/>
      <c r="AP47" s="1216"/>
      <c r="AQ47" s="1216"/>
      <c r="AR47" s="1216"/>
      <c r="AS47" s="1216"/>
      <c r="AT47" s="1216"/>
      <c r="AU47" s="1216"/>
      <c r="AV47" s="1216"/>
      <c r="AW47" s="1216"/>
      <c r="AX47" s="1216"/>
      <c r="AY47" s="1216"/>
      <c r="AZ47" s="1216"/>
      <c r="BA47" s="1216"/>
      <c r="BB47" s="1216"/>
      <c r="BC47" s="1216"/>
      <c r="BD47" s="1216"/>
      <c r="BE47" s="1216"/>
      <c r="BF47" s="1216"/>
      <c r="BG47" s="1216"/>
      <c r="BH47" s="1216"/>
      <c r="BI47" s="1216"/>
      <c r="BJ47" s="1216"/>
      <c r="BK47" s="1216"/>
      <c r="BL47" s="1216"/>
      <c r="BM47" s="1216"/>
      <c r="BN47" s="1216"/>
      <c r="BO47" s="1216"/>
      <c r="BP47" s="1216"/>
      <c r="BQ47" s="1216"/>
      <c r="BR47" s="1216"/>
      <c r="BS47" s="1216"/>
      <c r="BT47" s="1216"/>
      <c r="BU47" s="1216"/>
      <c r="BV47" s="1216"/>
      <c r="BW47" s="1216"/>
      <c r="BX47" s="1216"/>
      <c r="BY47" s="1216"/>
      <c r="BZ47" s="1216"/>
      <c r="CA47" s="1216"/>
      <c r="CB47" s="1216"/>
      <c r="CC47" s="1216"/>
      <c r="CD47" s="1216"/>
      <c r="CE47" s="1216"/>
      <c r="CF47" s="1216"/>
      <c r="CG47" s="1216"/>
      <c r="CH47" s="1216"/>
      <c r="CI47" s="1216"/>
      <c r="CJ47" s="1216"/>
      <c r="CK47" s="1216"/>
      <c r="CL47" s="1216"/>
      <c r="CM47" s="1216"/>
      <c r="CN47" s="1216"/>
      <c r="CO47" s="1216"/>
      <c r="CP47" s="1216"/>
      <c r="CQ47" s="1216"/>
      <c r="CR47" s="1216"/>
      <c r="CS47" s="1216"/>
      <c r="CT47" s="1216"/>
      <c r="CU47" s="1216"/>
      <c r="CV47" s="1216"/>
      <c r="CW47" s="1216"/>
      <c r="CX47" s="1216"/>
      <c r="CY47" s="1216"/>
      <c r="CZ47" s="1216"/>
      <c r="DA47" s="1216"/>
      <c r="DB47" s="1216"/>
      <c r="DC47" s="1217"/>
    </row>
    <row r="48" spans="2:109" x14ac:dyDescent="0.15">
      <c r="B48" s="259"/>
      <c r="H48" s="1218"/>
      <c r="I48" s="1218"/>
      <c r="J48" s="1218"/>
      <c r="AN48" s="1218"/>
      <c r="AO48" s="1218"/>
      <c r="AP48" s="1218"/>
      <c r="AZ48" s="1218"/>
      <c r="BA48" s="1218"/>
      <c r="BB48" s="1218"/>
      <c r="BL48" s="1218"/>
      <c r="BM48" s="1218"/>
      <c r="BN48" s="1218"/>
      <c r="BX48" s="1218"/>
      <c r="BY48" s="1218"/>
      <c r="BZ48" s="1218"/>
      <c r="CJ48" s="1218"/>
      <c r="CK48" s="1218"/>
      <c r="CL48" s="1218"/>
      <c r="CV48" s="1218"/>
      <c r="CW48" s="1218"/>
      <c r="CX48" s="1218"/>
    </row>
    <row r="49" spans="1:109" x14ac:dyDescent="0.15">
      <c r="B49" s="259"/>
      <c r="AN49" s="255" t="s">
        <v>570</v>
      </c>
    </row>
    <row r="50" spans="1:109" x14ac:dyDescent="0.15">
      <c r="B50" s="259"/>
      <c r="G50" s="1219"/>
      <c r="H50" s="1219"/>
      <c r="I50" s="1219"/>
      <c r="J50" s="1219"/>
      <c r="K50" s="1220"/>
      <c r="L50" s="1220"/>
      <c r="M50" s="1221"/>
      <c r="N50" s="1221"/>
      <c r="AN50" s="1222"/>
      <c r="AO50" s="1223"/>
      <c r="AP50" s="1223"/>
      <c r="AQ50" s="1223"/>
      <c r="AR50" s="1223"/>
      <c r="AS50" s="1223"/>
      <c r="AT50" s="1223"/>
      <c r="AU50" s="1223"/>
      <c r="AV50" s="1223"/>
      <c r="AW50" s="1223"/>
      <c r="AX50" s="1223"/>
      <c r="AY50" s="1223"/>
      <c r="AZ50" s="1223"/>
      <c r="BA50" s="1223"/>
      <c r="BB50" s="1223"/>
      <c r="BC50" s="1223"/>
      <c r="BD50" s="1223"/>
      <c r="BE50" s="1223"/>
      <c r="BF50" s="1223"/>
      <c r="BG50" s="1223"/>
      <c r="BH50" s="1223"/>
      <c r="BI50" s="1223"/>
      <c r="BJ50" s="1223"/>
      <c r="BK50" s="1223"/>
      <c r="BL50" s="1223"/>
      <c r="BM50" s="1223"/>
      <c r="BN50" s="1223"/>
      <c r="BO50" s="1224"/>
      <c r="BP50" s="1225" t="s">
        <v>525</v>
      </c>
      <c r="BQ50" s="1225"/>
      <c r="BR50" s="1225"/>
      <c r="BS50" s="1225"/>
      <c r="BT50" s="1225"/>
      <c r="BU50" s="1225"/>
      <c r="BV50" s="1225"/>
      <c r="BW50" s="1225"/>
      <c r="BX50" s="1225" t="s">
        <v>526</v>
      </c>
      <c r="BY50" s="1225"/>
      <c r="BZ50" s="1225"/>
      <c r="CA50" s="1225"/>
      <c r="CB50" s="1225"/>
      <c r="CC50" s="1225"/>
      <c r="CD50" s="1225"/>
      <c r="CE50" s="1225"/>
      <c r="CF50" s="1225" t="s">
        <v>527</v>
      </c>
      <c r="CG50" s="1225"/>
      <c r="CH50" s="1225"/>
      <c r="CI50" s="1225"/>
      <c r="CJ50" s="1225"/>
      <c r="CK50" s="1225"/>
      <c r="CL50" s="1225"/>
      <c r="CM50" s="1225"/>
      <c r="CN50" s="1225" t="s">
        <v>528</v>
      </c>
      <c r="CO50" s="1225"/>
      <c r="CP50" s="1225"/>
      <c r="CQ50" s="1225"/>
      <c r="CR50" s="1225"/>
      <c r="CS50" s="1225"/>
      <c r="CT50" s="1225"/>
      <c r="CU50" s="1225"/>
      <c r="CV50" s="1225" t="s">
        <v>529</v>
      </c>
      <c r="CW50" s="1225"/>
      <c r="CX50" s="1225"/>
      <c r="CY50" s="1225"/>
      <c r="CZ50" s="1225"/>
      <c r="DA50" s="1225"/>
      <c r="DB50" s="1225"/>
      <c r="DC50" s="1225"/>
    </row>
    <row r="51" spans="1:109" ht="13.5" customHeight="1" x14ac:dyDescent="0.15">
      <c r="B51" s="259"/>
      <c r="G51" s="1226"/>
      <c r="H51" s="1226"/>
      <c r="I51" s="1227"/>
      <c r="J51" s="1227"/>
      <c r="K51" s="1228"/>
      <c r="L51" s="1228"/>
      <c r="M51" s="1228"/>
      <c r="N51" s="1228"/>
      <c r="AM51" s="1218"/>
      <c r="AN51" s="1229" t="s">
        <v>571</v>
      </c>
      <c r="AO51" s="1229"/>
      <c r="AP51" s="1229"/>
      <c r="AQ51" s="1229"/>
      <c r="AR51" s="1229"/>
      <c r="AS51" s="1229"/>
      <c r="AT51" s="1229"/>
      <c r="AU51" s="1229"/>
      <c r="AV51" s="1229"/>
      <c r="AW51" s="1229"/>
      <c r="AX51" s="1229"/>
      <c r="AY51" s="1229"/>
      <c r="AZ51" s="1229"/>
      <c r="BA51" s="1229"/>
      <c r="BB51" s="1229" t="s">
        <v>572</v>
      </c>
      <c r="BC51" s="1229"/>
      <c r="BD51" s="1229"/>
      <c r="BE51" s="1229"/>
      <c r="BF51" s="1229"/>
      <c r="BG51" s="1229"/>
      <c r="BH51" s="1229"/>
      <c r="BI51" s="1229"/>
      <c r="BJ51" s="1229"/>
      <c r="BK51" s="1229"/>
      <c r="BL51" s="1229"/>
      <c r="BM51" s="1229"/>
      <c r="BN51" s="1229"/>
      <c r="BO51" s="1229"/>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x14ac:dyDescent="0.15">
      <c r="B52" s="259"/>
      <c r="G52" s="1226"/>
      <c r="H52" s="1226"/>
      <c r="I52" s="1227"/>
      <c r="J52" s="1227"/>
      <c r="K52" s="1228"/>
      <c r="L52" s="1228"/>
      <c r="M52" s="1228"/>
      <c r="N52" s="1228"/>
      <c r="AM52" s="1218"/>
      <c r="AN52" s="1229"/>
      <c r="AO52" s="1229"/>
      <c r="AP52" s="1229"/>
      <c r="AQ52" s="1229"/>
      <c r="AR52" s="1229"/>
      <c r="AS52" s="1229"/>
      <c r="AT52" s="1229"/>
      <c r="AU52" s="1229"/>
      <c r="AV52" s="1229"/>
      <c r="AW52" s="1229"/>
      <c r="AX52" s="1229"/>
      <c r="AY52" s="1229"/>
      <c r="AZ52" s="1229"/>
      <c r="BA52" s="1229"/>
      <c r="BB52" s="1229"/>
      <c r="BC52" s="1229"/>
      <c r="BD52" s="1229"/>
      <c r="BE52" s="1229"/>
      <c r="BF52" s="1229"/>
      <c r="BG52" s="1229"/>
      <c r="BH52" s="1229"/>
      <c r="BI52" s="1229"/>
      <c r="BJ52" s="1229"/>
      <c r="BK52" s="1229"/>
      <c r="BL52" s="1229"/>
      <c r="BM52" s="1229"/>
      <c r="BN52" s="1229"/>
      <c r="BO52" s="1229"/>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x14ac:dyDescent="0.15">
      <c r="A53" s="1208"/>
      <c r="B53" s="259"/>
      <c r="G53" s="1226"/>
      <c r="H53" s="1226"/>
      <c r="I53" s="1219"/>
      <c r="J53" s="1219"/>
      <c r="K53" s="1228"/>
      <c r="L53" s="1228"/>
      <c r="M53" s="1228"/>
      <c r="N53" s="1228"/>
      <c r="AM53" s="1218"/>
      <c r="AN53" s="1229"/>
      <c r="AO53" s="1229"/>
      <c r="AP53" s="1229"/>
      <c r="AQ53" s="1229"/>
      <c r="AR53" s="1229"/>
      <c r="AS53" s="1229"/>
      <c r="AT53" s="1229"/>
      <c r="AU53" s="1229"/>
      <c r="AV53" s="1229"/>
      <c r="AW53" s="1229"/>
      <c r="AX53" s="1229"/>
      <c r="AY53" s="1229"/>
      <c r="AZ53" s="1229"/>
      <c r="BA53" s="1229"/>
      <c r="BB53" s="1229" t="s">
        <v>573</v>
      </c>
      <c r="BC53" s="1229"/>
      <c r="BD53" s="1229"/>
      <c r="BE53" s="1229"/>
      <c r="BF53" s="1229"/>
      <c r="BG53" s="1229"/>
      <c r="BH53" s="1229"/>
      <c r="BI53" s="1229"/>
      <c r="BJ53" s="1229"/>
      <c r="BK53" s="1229"/>
      <c r="BL53" s="1229"/>
      <c r="BM53" s="1229"/>
      <c r="BN53" s="1229"/>
      <c r="BO53" s="1229"/>
      <c r="BP53" s="1230">
        <v>59.2</v>
      </c>
      <c r="BQ53" s="1230"/>
      <c r="BR53" s="1230"/>
      <c r="BS53" s="1230"/>
      <c r="BT53" s="1230"/>
      <c r="BU53" s="1230"/>
      <c r="BV53" s="1230"/>
      <c r="BW53" s="1230"/>
      <c r="BX53" s="1230">
        <v>60.4</v>
      </c>
      <c r="BY53" s="1230"/>
      <c r="BZ53" s="1230"/>
      <c r="CA53" s="1230"/>
      <c r="CB53" s="1230"/>
      <c r="CC53" s="1230"/>
      <c r="CD53" s="1230"/>
      <c r="CE53" s="1230"/>
      <c r="CF53" s="1230">
        <v>62.3</v>
      </c>
      <c r="CG53" s="1230"/>
      <c r="CH53" s="1230"/>
      <c r="CI53" s="1230"/>
      <c r="CJ53" s="1230"/>
      <c r="CK53" s="1230"/>
      <c r="CL53" s="1230"/>
      <c r="CM53" s="1230"/>
      <c r="CN53" s="1230">
        <v>63.4</v>
      </c>
      <c r="CO53" s="1230"/>
      <c r="CP53" s="1230"/>
      <c r="CQ53" s="1230"/>
      <c r="CR53" s="1230"/>
      <c r="CS53" s="1230"/>
      <c r="CT53" s="1230"/>
      <c r="CU53" s="1230"/>
      <c r="CV53" s="1230">
        <v>64.8</v>
      </c>
      <c r="CW53" s="1230"/>
      <c r="CX53" s="1230"/>
      <c r="CY53" s="1230"/>
      <c r="CZ53" s="1230"/>
      <c r="DA53" s="1230"/>
      <c r="DB53" s="1230"/>
      <c r="DC53" s="1230"/>
    </row>
    <row r="54" spans="1:109" x14ac:dyDescent="0.15">
      <c r="A54" s="1208"/>
      <c r="B54" s="259"/>
      <c r="G54" s="1226"/>
      <c r="H54" s="1226"/>
      <c r="I54" s="1219"/>
      <c r="J54" s="1219"/>
      <c r="K54" s="1228"/>
      <c r="L54" s="1228"/>
      <c r="M54" s="1228"/>
      <c r="N54" s="1228"/>
      <c r="AM54" s="1218"/>
      <c r="AN54" s="1229"/>
      <c r="AO54" s="1229"/>
      <c r="AP54" s="1229"/>
      <c r="AQ54" s="1229"/>
      <c r="AR54" s="1229"/>
      <c r="AS54" s="1229"/>
      <c r="AT54" s="1229"/>
      <c r="AU54" s="1229"/>
      <c r="AV54" s="1229"/>
      <c r="AW54" s="1229"/>
      <c r="AX54" s="1229"/>
      <c r="AY54" s="1229"/>
      <c r="AZ54" s="1229"/>
      <c r="BA54" s="1229"/>
      <c r="BB54" s="1229"/>
      <c r="BC54" s="1229"/>
      <c r="BD54" s="1229"/>
      <c r="BE54" s="1229"/>
      <c r="BF54" s="1229"/>
      <c r="BG54" s="1229"/>
      <c r="BH54" s="1229"/>
      <c r="BI54" s="1229"/>
      <c r="BJ54" s="1229"/>
      <c r="BK54" s="1229"/>
      <c r="BL54" s="1229"/>
      <c r="BM54" s="1229"/>
      <c r="BN54" s="1229"/>
      <c r="BO54" s="1229"/>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x14ac:dyDescent="0.15">
      <c r="A55" s="1208"/>
      <c r="B55" s="259"/>
      <c r="G55" s="1219"/>
      <c r="H55" s="1219"/>
      <c r="I55" s="1219"/>
      <c r="J55" s="1219"/>
      <c r="K55" s="1228"/>
      <c r="L55" s="1228"/>
      <c r="M55" s="1228"/>
      <c r="N55" s="1228"/>
      <c r="AN55" s="1225" t="s">
        <v>574</v>
      </c>
      <c r="AO55" s="1225"/>
      <c r="AP55" s="1225"/>
      <c r="AQ55" s="1225"/>
      <c r="AR55" s="1225"/>
      <c r="AS55" s="1225"/>
      <c r="AT55" s="1225"/>
      <c r="AU55" s="1225"/>
      <c r="AV55" s="1225"/>
      <c r="AW55" s="1225"/>
      <c r="AX55" s="1225"/>
      <c r="AY55" s="1225"/>
      <c r="AZ55" s="1225"/>
      <c r="BA55" s="1225"/>
      <c r="BB55" s="1229" t="s">
        <v>572</v>
      </c>
      <c r="BC55" s="1229"/>
      <c r="BD55" s="1229"/>
      <c r="BE55" s="1229"/>
      <c r="BF55" s="1229"/>
      <c r="BG55" s="1229"/>
      <c r="BH55" s="1229"/>
      <c r="BI55" s="1229"/>
      <c r="BJ55" s="1229"/>
      <c r="BK55" s="1229"/>
      <c r="BL55" s="1229"/>
      <c r="BM55" s="1229"/>
      <c r="BN55" s="1229"/>
      <c r="BO55" s="1229"/>
      <c r="BP55" s="1230">
        <v>11.2</v>
      </c>
      <c r="BQ55" s="1230"/>
      <c r="BR55" s="1230"/>
      <c r="BS55" s="1230"/>
      <c r="BT55" s="1230"/>
      <c r="BU55" s="1230"/>
      <c r="BV55" s="1230"/>
      <c r="BW55" s="1230"/>
      <c r="BX55" s="1230">
        <v>7.1</v>
      </c>
      <c r="BY55" s="1230"/>
      <c r="BZ55" s="1230"/>
      <c r="CA55" s="1230"/>
      <c r="CB55" s="1230"/>
      <c r="CC55" s="1230"/>
      <c r="CD55" s="1230"/>
      <c r="CE55" s="1230"/>
      <c r="CF55" s="1230">
        <v>5</v>
      </c>
      <c r="CG55" s="1230"/>
      <c r="CH55" s="1230"/>
      <c r="CI55" s="1230"/>
      <c r="CJ55" s="1230"/>
      <c r="CK55" s="1230"/>
      <c r="CL55" s="1230"/>
      <c r="CM55" s="1230"/>
      <c r="CN55" s="1230">
        <v>0.1</v>
      </c>
      <c r="CO55" s="1230"/>
      <c r="CP55" s="1230"/>
      <c r="CQ55" s="1230"/>
      <c r="CR55" s="1230"/>
      <c r="CS55" s="1230"/>
      <c r="CT55" s="1230"/>
      <c r="CU55" s="1230"/>
      <c r="CV55" s="1230">
        <v>0</v>
      </c>
      <c r="CW55" s="1230"/>
      <c r="CX55" s="1230"/>
      <c r="CY55" s="1230"/>
      <c r="CZ55" s="1230"/>
      <c r="DA55" s="1230"/>
      <c r="DB55" s="1230"/>
      <c r="DC55" s="1230"/>
    </row>
    <row r="56" spans="1:109" x14ac:dyDescent="0.15">
      <c r="A56" s="1208"/>
      <c r="B56" s="259"/>
      <c r="G56" s="1219"/>
      <c r="H56" s="1219"/>
      <c r="I56" s="1219"/>
      <c r="J56" s="1219"/>
      <c r="K56" s="1228"/>
      <c r="L56" s="1228"/>
      <c r="M56" s="1228"/>
      <c r="N56" s="1228"/>
      <c r="AN56" s="1225"/>
      <c r="AO56" s="1225"/>
      <c r="AP56" s="1225"/>
      <c r="AQ56" s="1225"/>
      <c r="AR56" s="1225"/>
      <c r="AS56" s="1225"/>
      <c r="AT56" s="1225"/>
      <c r="AU56" s="1225"/>
      <c r="AV56" s="1225"/>
      <c r="AW56" s="1225"/>
      <c r="AX56" s="1225"/>
      <c r="AY56" s="1225"/>
      <c r="AZ56" s="1225"/>
      <c r="BA56" s="1225"/>
      <c r="BB56" s="1229"/>
      <c r="BC56" s="1229"/>
      <c r="BD56" s="1229"/>
      <c r="BE56" s="1229"/>
      <c r="BF56" s="1229"/>
      <c r="BG56" s="1229"/>
      <c r="BH56" s="1229"/>
      <c r="BI56" s="1229"/>
      <c r="BJ56" s="1229"/>
      <c r="BK56" s="1229"/>
      <c r="BL56" s="1229"/>
      <c r="BM56" s="1229"/>
      <c r="BN56" s="1229"/>
      <c r="BO56" s="1229"/>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1208" customFormat="1" x14ac:dyDescent="0.15">
      <c r="B57" s="1231"/>
      <c r="G57" s="1219"/>
      <c r="H57" s="1219"/>
      <c r="I57" s="1232"/>
      <c r="J57" s="1232"/>
      <c r="K57" s="1228"/>
      <c r="L57" s="1228"/>
      <c r="M57" s="1228"/>
      <c r="N57" s="1228"/>
      <c r="AM57" s="255"/>
      <c r="AN57" s="1225"/>
      <c r="AO57" s="1225"/>
      <c r="AP57" s="1225"/>
      <c r="AQ57" s="1225"/>
      <c r="AR57" s="1225"/>
      <c r="AS57" s="1225"/>
      <c r="AT57" s="1225"/>
      <c r="AU57" s="1225"/>
      <c r="AV57" s="1225"/>
      <c r="AW57" s="1225"/>
      <c r="AX57" s="1225"/>
      <c r="AY57" s="1225"/>
      <c r="AZ57" s="1225"/>
      <c r="BA57" s="1225"/>
      <c r="BB57" s="1229" t="s">
        <v>573</v>
      </c>
      <c r="BC57" s="1229"/>
      <c r="BD57" s="1229"/>
      <c r="BE57" s="1229"/>
      <c r="BF57" s="1229"/>
      <c r="BG57" s="1229"/>
      <c r="BH57" s="1229"/>
      <c r="BI57" s="1229"/>
      <c r="BJ57" s="1229"/>
      <c r="BK57" s="1229"/>
      <c r="BL57" s="1229"/>
      <c r="BM57" s="1229"/>
      <c r="BN57" s="1229"/>
      <c r="BO57" s="1229"/>
      <c r="BP57" s="1230">
        <v>60.2</v>
      </c>
      <c r="BQ57" s="1230"/>
      <c r="BR57" s="1230"/>
      <c r="BS57" s="1230"/>
      <c r="BT57" s="1230"/>
      <c r="BU57" s="1230"/>
      <c r="BV57" s="1230"/>
      <c r="BW57" s="1230"/>
      <c r="BX57" s="1230">
        <v>61</v>
      </c>
      <c r="BY57" s="1230"/>
      <c r="BZ57" s="1230"/>
      <c r="CA57" s="1230"/>
      <c r="CB57" s="1230"/>
      <c r="CC57" s="1230"/>
      <c r="CD57" s="1230"/>
      <c r="CE57" s="1230"/>
      <c r="CF57" s="1230">
        <v>62.1</v>
      </c>
      <c r="CG57" s="1230"/>
      <c r="CH57" s="1230"/>
      <c r="CI57" s="1230"/>
      <c r="CJ57" s="1230"/>
      <c r="CK57" s="1230"/>
      <c r="CL57" s="1230"/>
      <c r="CM57" s="1230"/>
      <c r="CN57" s="1230">
        <v>62.9</v>
      </c>
      <c r="CO57" s="1230"/>
      <c r="CP57" s="1230"/>
      <c r="CQ57" s="1230"/>
      <c r="CR57" s="1230"/>
      <c r="CS57" s="1230"/>
      <c r="CT57" s="1230"/>
      <c r="CU57" s="1230"/>
      <c r="CV57" s="1230">
        <v>64.2</v>
      </c>
      <c r="CW57" s="1230"/>
      <c r="CX57" s="1230"/>
      <c r="CY57" s="1230"/>
      <c r="CZ57" s="1230"/>
      <c r="DA57" s="1230"/>
      <c r="DB57" s="1230"/>
      <c r="DC57" s="1230"/>
      <c r="DD57" s="1233"/>
      <c r="DE57" s="1231"/>
    </row>
    <row r="58" spans="1:109" s="1208" customFormat="1" x14ac:dyDescent="0.15">
      <c r="A58" s="255"/>
      <c r="B58" s="1231"/>
      <c r="G58" s="1219"/>
      <c r="H58" s="1219"/>
      <c r="I58" s="1232"/>
      <c r="J58" s="1232"/>
      <c r="K58" s="1228"/>
      <c r="L58" s="1228"/>
      <c r="M58" s="1228"/>
      <c r="N58" s="1228"/>
      <c r="AM58" s="255"/>
      <c r="AN58" s="1225"/>
      <c r="AO58" s="1225"/>
      <c r="AP58" s="1225"/>
      <c r="AQ58" s="1225"/>
      <c r="AR58" s="1225"/>
      <c r="AS58" s="1225"/>
      <c r="AT58" s="1225"/>
      <c r="AU58" s="1225"/>
      <c r="AV58" s="1225"/>
      <c r="AW58" s="1225"/>
      <c r="AX58" s="1225"/>
      <c r="AY58" s="1225"/>
      <c r="AZ58" s="1225"/>
      <c r="BA58" s="1225"/>
      <c r="BB58" s="1229"/>
      <c r="BC58" s="1229"/>
      <c r="BD58" s="1229"/>
      <c r="BE58" s="1229"/>
      <c r="BF58" s="1229"/>
      <c r="BG58" s="1229"/>
      <c r="BH58" s="1229"/>
      <c r="BI58" s="1229"/>
      <c r="BJ58" s="1229"/>
      <c r="BK58" s="1229"/>
      <c r="BL58" s="1229"/>
      <c r="BM58" s="1229"/>
      <c r="BN58" s="1229"/>
      <c r="BO58" s="1229"/>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1233"/>
      <c r="DE58" s="1231"/>
    </row>
    <row r="59" spans="1:109" s="1208" customFormat="1" x14ac:dyDescent="0.15">
      <c r="A59" s="255"/>
      <c r="B59" s="1231"/>
      <c r="K59" s="1234"/>
      <c r="L59" s="1234"/>
      <c r="M59" s="1234"/>
      <c r="N59" s="1234"/>
      <c r="AQ59" s="1234"/>
      <c r="AR59" s="1234"/>
      <c r="AS59" s="1234"/>
      <c r="AT59" s="1234"/>
      <c r="BC59" s="1234"/>
      <c r="BD59" s="1234"/>
      <c r="BE59" s="1234"/>
      <c r="BF59" s="1234"/>
      <c r="BO59" s="1234"/>
      <c r="BP59" s="1234"/>
      <c r="BQ59" s="1234"/>
      <c r="BR59" s="1234"/>
      <c r="CA59" s="1234"/>
      <c r="CB59" s="1234"/>
      <c r="CC59" s="1234"/>
      <c r="CD59" s="1234"/>
      <c r="CM59" s="1234"/>
      <c r="CN59" s="1234"/>
      <c r="CO59" s="1234"/>
      <c r="CP59" s="1234"/>
      <c r="CY59" s="1234"/>
      <c r="CZ59" s="1234"/>
      <c r="DA59" s="1234"/>
      <c r="DB59" s="1234"/>
      <c r="DC59" s="1234"/>
      <c r="DD59" s="1233"/>
      <c r="DE59" s="1231"/>
    </row>
    <row r="60" spans="1:109" s="1208" customFormat="1" x14ac:dyDescent="0.15">
      <c r="A60" s="255"/>
      <c r="B60" s="1231"/>
      <c r="K60" s="1234"/>
      <c r="L60" s="1234"/>
      <c r="M60" s="1234"/>
      <c r="N60" s="1234"/>
      <c r="AQ60" s="1234"/>
      <c r="AR60" s="1234"/>
      <c r="AS60" s="1234"/>
      <c r="AT60" s="1234"/>
      <c r="BC60" s="1234"/>
      <c r="BD60" s="1234"/>
      <c r="BE60" s="1234"/>
      <c r="BF60" s="1234"/>
      <c r="BO60" s="1234"/>
      <c r="BP60" s="1234"/>
      <c r="BQ60" s="1234"/>
      <c r="BR60" s="1234"/>
      <c r="CA60" s="1234"/>
      <c r="CB60" s="1234"/>
      <c r="CC60" s="1234"/>
      <c r="CD60" s="1234"/>
      <c r="CM60" s="1234"/>
      <c r="CN60" s="1234"/>
      <c r="CO60" s="1234"/>
      <c r="CP60" s="1234"/>
      <c r="CY60" s="1234"/>
      <c r="CZ60" s="1234"/>
      <c r="DA60" s="1234"/>
      <c r="DB60" s="1234"/>
      <c r="DC60" s="1234"/>
      <c r="DD60" s="1233"/>
      <c r="DE60" s="1231"/>
    </row>
    <row r="61" spans="1:109" s="1208" customFormat="1" x14ac:dyDescent="0.15">
      <c r="A61" s="255"/>
      <c r="B61" s="1235"/>
      <c r="C61" s="1236"/>
      <c r="D61" s="1236"/>
      <c r="E61" s="1236"/>
      <c r="F61" s="1236"/>
      <c r="G61" s="1236"/>
      <c r="H61" s="1236"/>
      <c r="I61" s="1236"/>
      <c r="J61" s="1236"/>
      <c r="K61" s="1236"/>
      <c r="L61" s="1236"/>
      <c r="M61" s="1237"/>
      <c r="N61" s="1237"/>
      <c r="O61" s="1236"/>
      <c r="P61" s="1236"/>
      <c r="Q61" s="1236"/>
      <c r="R61" s="1236"/>
      <c r="S61" s="1236"/>
      <c r="T61" s="1236"/>
      <c r="U61" s="1236"/>
      <c r="V61" s="1236"/>
      <c r="W61" s="1236"/>
      <c r="X61" s="1236"/>
      <c r="Y61" s="1236"/>
      <c r="Z61" s="1236"/>
      <c r="AA61" s="1236"/>
      <c r="AB61" s="1236"/>
      <c r="AC61" s="1236"/>
      <c r="AD61" s="1236"/>
      <c r="AE61" s="1236"/>
      <c r="AF61" s="1236"/>
      <c r="AG61" s="1236"/>
      <c r="AH61" s="1236"/>
      <c r="AI61" s="1236"/>
      <c r="AJ61" s="1236"/>
      <c r="AK61" s="1236"/>
      <c r="AL61" s="1236"/>
      <c r="AM61" s="1236"/>
      <c r="AN61" s="1236"/>
      <c r="AO61" s="1236"/>
      <c r="AP61" s="1236"/>
      <c r="AQ61" s="1236"/>
      <c r="AR61" s="1236"/>
      <c r="AS61" s="1237"/>
      <c r="AT61" s="1237"/>
      <c r="AU61" s="1236"/>
      <c r="AV61" s="1236"/>
      <c r="AW61" s="1236"/>
      <c r="AX61" s="1236"/>
      <c r="AY61" s="1236"/>
      <c r="AZ61" s="1236"/>
      <c r="BA61" s="1236"/>
      <c r="BB61" s="1236"/>
      <c r="BC61" s="1236"/>
      <c r="BD61" s="1236"/>
      <c r="BE61" s="1237"/>
      <c r="BF61" s="1237"/>
      <c r="BG61" s="1236"/>
      <c r="BH61" s="1236"/>
      <c r="BI61" s="1236"/>
      <c r="BJ61" s="1236"/>
      <c r="BK61" s="1236"/>
      <c r="BL61" s="1236"/>
      <c r="BM61" s="1236"/>
      <c r="BN61" s="1236"/>
      <c r="BO61" s="1236"/>
      <c r="BP61" s="1236"/>
      <c r="BQ61" s="1237"/>
      <c r="BR61" s="1237"/>
      <c r="BS61" s="1236"/>
      <c r="BT61" s="1236"/>
      <c r="BU61" s="1236"/>
      <c r="BV61" s="1236"/>
      <c r="BW61" s="1236"/>
      <c r="BX61" s="1236"/>
      <c r="BY61" s="1236"/>
      <c r="BZ61" s="1236"/>
      <c r="CA61" s="1236"/>
      <c r="CB61" s="1236"/>
      <c r="CC61" s="1237"/>
      <c r="CD61" s="1237"/>
      <c r="CE61" s="1236"/>
      <c r="CF61" s="1236"/>
      <c r="CG61" s="1236"/>
      <c r="CH61" s="1236"/>
      <c r="CI61" s="1236"/>
      <c r="CJ61" s="1236"/>
      <c r="CK61" s="1236"/>
      <c r="CL61" s="1236"/>
      <c r="CM61" s="1236"/>
      <c r="CN61" s="1236"/>
      <c r="CO61" s="1237"/>
      <c r="CP61" s="1237"/>
      <c r="CQ61" s="1236"/>
      <c r="CR61" s="1236"/>
      <c r="CS61" s="1236"/>
      <c r="CT61" s="1236"/>
      <c r="CU61" s="1236"/>
      <c r="CV61" s="1236"/>
      <c r="CW61" s="1236"/>
      <c r="CX61" s="1236"/>
      <c r="CY61" s="1236"/>
      <c r="CZ61" s="1236"/>
      <c r="DA61" s="1237"/>
      <c r="DB61" s="1237"/>
      <c r="DC61" s="1237"/>
      <c r="DD61" s="1238"/>
      <c r="DE61" s="1231"/>
    </row>
    <row r="62" spans="1:109" x14ac:dyDescent="0.15">
      <c r="B62" s="1206"/>
      <c r="C62" s="1206"/>
      <c r="D62" s="1206"/>
      <c r="E62" s="1206"/>
      <c r="F62" s="1206"/>
      <c r="G62" s="1206"/>
      <c r="H62" s="1206"/>
      <c r="I62" s="1206"/>
      <c r="J62" s="1206"/>
      <c r="K62" s="1206"/>
      <c r="L62" s="1206"/>
      <c r="M62" s="1206"/>
      <c r="N62" s="1206"/>
      <c r="O62" s="1206"/>
      <c r="P62" s="1206"/>
      <c r="Q62" s="1206"/>
      <c r="R62" s="1206"/>
      <c r="S62" s="1206"/>
      <c r="T62" s="1206"/>
      <c r="U62" s="1206"/>
      <c r="V62" s="1206"/>
      <c r="W62" s="1206"/>
      <c r="X62" s="1206"/>
      <c r="Y62" s="1206"/>
      <c r="Z62" s="1206"/>
      <c r="AA62" s="1206"/>
      <c r="AB62" s="1206"/>
      <c r="AC62" s="1206"/>
      <c r="AD62" s="1206"/>
      <c r="AE62" s="1206"/>
      <c r="AF62" s="1206"/>
      <c r="AG62" s="1206"/>
      <c r="AH62" s="1206"/>
      <c r="AI62" s="1206"/>
      <c r="AJ62" s="1206"/>
      <c r="AK62" s="1206"/>
      <c r="AL62" s="1206"/>
      <c r="AM62" s="1206"/>
      <c r="AN62" s="1206"/>
      <c r="AO62" s="1206"/>
      <c r="AP62" s="1206"/>
      <c r="AQ62" s="1206"/>
      <c r="AR62" s="1206"/>
      <c r="AS62" s="1206"/>
      <c r="AT62" s="1206"/>
      <c r="AU62" s="1206"/>
      <c r="AV62" s="1206"/>
      <c r="AW62" s="1206"/>
      <c r="AX62" s="1206"/>
      <c r="AY62" s="1206"/>
      <c r="AZ62" s="1206"/>
      <c r="BA62" s="1206"/>
      <c r="BB62" s="1206"/>
      <c r="BC62" s="1206"/>
      <c r="BD62" s="1206"/>
      <c r="BE62" s="1206"/>
      <c r="BF62" s="1206"/>
      <c r="BG62" s="1206"/>
      <c r="BH62" s="1206"/>
      <c r="BI62" s="1206"/>
      <c r="BJ62" s="1206"/>
      <c r="BK62" s="1206"/>
      <c r="BL62" s="1206"/>
      <c r="BM62" s="1206"/>
      <c r="BN62" s="1206"/>
      <c r="BO62" s="1206"/>
      <c r="BP62" s="1206"/>
      <c r="BQ62" s="1206"/>
      <c r="BR62" s="1206"/>
      <c r="BS62" s="1206"/>
      <c r="BT62" s="1206"/>
      <c r="BU62" s="1206"/>
      <c r="BV62" s="1206"/>
      <c r="BW62" s="1206"/>
      <c r="BX62" s="1206"/>
      <c r="BY62" s="1206"/>
      <c r="BZ62" s="1206"/>
      <c r="CA62" s="1206"/>
      <c r="CB62" s="1206"/>
      <c r="CC62" s="1206"/>
      <c r="CD62" s="1206"/>
      <c r="CE62" s="1206"/>
      <c r="CF62" s="1206"/>
      <c r="CG62" s="1206"/>
      <c r="CH62" s="1206"/>
      <c r="CI62" s="1206"/>
      <c r="CJ62" s="1206"/>
      <c r="CK62" s="1206"/>
      <c r="CL62" s="1206"/>
      <c r="CM62" s="1206"/>
      <c r="CN62" s="1206"/>
      <c r="CO62" s="1206"/>
      <c r="CP62" s="1206"/>
      <c r="CQ62" s="1206"/>
      <c r="CR62" s="1206"/>
      <c r="CS62" s="1206"/>
      <c r="CT62" s="1206"/>
      <c r="CU62" s="1206"/>
      <c r="CV62" s="1206"/>
      <c r="CW62" s="1206"/>
      <c r="CX62" s="1206"/>
      <c r="CY62" s="1206"/>
      <c r="CZ62" s="1206"/>
      <c r="DA62" s="1206"/>
      <c r="DB62" s="1206"/>
      <c r="DC62" s="1206"/>
      <c r="DD62" s="1206"/>
      <c r="DE62" s="255"/>
    </row>
    <row r="63" spans="1:109" ht="17.25" x14ac:dyDescent="0.15">
      <c r="B63" s="312" t="s">
        <v>575</v>
      </c>
    </row>
    <row r="64" spans="1:109" x14ac:dyDescent="0.15">
      <c r="B64" s="259"/>
      <c r="G64" s="1207"/>
      <c r="I64" s="1239"/>
      <c r="J64" s="1239"/>
      <c r="K64" s="1239"/>
      <c r="L64" s="1239"/>
      <c r="M64" s="1239"/>
      <c r="N64" s="1240"/>
      <c r="AM64" s="1207"/>
      <c r="AN64" s="1207" t="s">
        <v>568</v>
      </c>
      <c r="AP64" s="1208"/>
      <c r="AQ64" s="1208"/>
      <c r="AR64" s="1208"/>
      <c r="AY64" s="1207"/>
      <c r="BA64" s="1208"/>
      <c r="BB64" s="1208"/>
      <c r="BC64" s="1208"/>
      <c r="BK64" s="1207"/>
      <c r="BM64" s="1208"/>
      <c r="BN64" s="1208"/>
      <c r="BO64" s="1208"/>
      <c r="BW64" s="1207"/>
      <c r="BY64" s="1208"/>
      <c r="BZ64" s="1208"/>
      <c r="CA64" s="1208"/>
      <c r="CI64" s="1207"/>
      <c r="CK64" s="1208"/>
      <c r="CL64" s="1208"/>
      <c r="CM64" s="1208"/>
      <c r="CU64" s="1207"/>
      <c r="CW64" s="1208"/>
      <c r="CX64" s="1208"/>
      <c r="CY64" s="1208"/>
    </row>
    <row r="65" spans="2:107" x14ac:dyDescent="0.15">
      <c r="B65" s="259"/>
      <c r="AN65" s="1209" t="s">
        <v>576</v>
      </c>
      <c r="AO65" s="1210"/>
      <c r="AP65" s="1210"/>
      <c r="AQ65" s="1210"/>
      <c r="AR65" s="1210"/>
      <c r="AS65" s="1210"/>
      <c r="AT65" s="1210"/>
      <c r="AU65" s="1210"/>
      <c r="AV65" s="1210"/>
      <c r="AW65" s="1210"/>
      <c r="AX65" s="1210"/>
      <c r="AY65" s="1210"/>
      <c r="AZ65" s="1210"/>
      <c r="BA65" s="1210"/>
      <c r="BB65" s="1210"/>
      <c r="BC65" s="1210"/>
      <c r="BD65" s="1210"/>
      <c r="BE65" s="1210"/>
      <c r="BF65" s="1210"/>
      <c r="BG65" s="1210"/>
      <c r="BH65" s="1210"/>
      <c r="BI65" s="1210"/>
      <c r="BJ65" s="1210"/>
      <c r="BK65" s="1210"/>
      <c r="BL65" s="1210"/>
      <c r="BM65" s="1210"/>
      <c r="BN65" s="1210"/>
      <c r="BO65" s="1210"/>
      <c r="BP65" s="1210"/>
      <c r="BQ65" s="1210"/>
      <c r="BR65" s="1210"/>
      <c r="BS65" s="1210"/>
      <c r="BT65" s="1210"/>
      <c r="BU65" s="1210"/>
      <c r="BV65" s="1210"/>
      <c r="BW65" s="1210"/>
      <c r="BX65" s="1210"/>
      <c r="BY65" s="1210"/>
      <c r="BZ65" s="1210"/>
      <c r="CA65" s="1210"/>
      <c r="CB65" s="1210"/>
      <c r="CC65" s="1210"/>
      <c r="CD65" s="1210"/>
      <c r="CE65" s="1210"/>
      <c r="CF65" s="1210"/>
      <c r="CG65" s="1210"/>
      <c r="CH65" s="1210"/>
      <c r="CI65" s="1210"/>
      <c r="CJ65" s="1210"/>
      <c r="CK65" s="1210"/>
      <c r="CL65" s="1210"/>
      <c r="CM65" s="1210"/>
      <c r="CN65" s="1210"/>
      <c r="CO65" s="1210"/>
      <c r="CP65" s="1210"/>
      <c r="CQ65" s="1210"/>
      <c r="CR65" s="1210"/>
      <c r="CS65" s="1210"/>
      <c r="CT65" s="1210"/>
      <c r="CU65" s="1210"/>
      <c r="CV65" s="1210"/>
      <c r="CW65" s="1210"/>
      <c r="CX65" s="1210"/>
      <c r="CY65" s="1210"/>
      <c r="CZ65" s="1210"/>
      <c r="DA65" s="1210"/>
      <c r="DB65" s="1210"/>
      <c r="DC65" s="1211"/>
    </row>
    <row r="66" spans="2:107" x14ac:dyDescent="0.15">
      <c r="B66" s="259"/>
      <c r="AN66" s="1212"/>
      <c r="AO66" s="1213"/>
      <c r="AP66" s="1213"/>
      <c r="AQ66" s="1213"/>
      <c r="AR66" s="1213"/>
      <c r="AS66" s="1213"/>
      <c r="AT66" s="1213"/>
      <c r="AU66" s="1213"/>
      <c r="AV66" s="1213"/>
      <c r="AW66" s="1213"/>
      <c r="AX66" s="1213"/>
      <c r="AY66" s="1213"/>
      <c r="AZ66" s="1213"/>
      <c r="BA66" s="1213"/>
      <c r="BB66" s="1213"/>
      <c r="BC66" s="1213"/>
      <c r="BD66" s="1213"/>
      <c r="BE66" s="1213"/>
      <c r="BF66" s="1213"/>
      <c r="BG66" s="1213"/>
      <c r="BH66" s="1213"/>
      <c r="BI66" s="1213"/>
      <c r="BJ66" s="1213"/>
      <c r="BK66" s="1213"/>
      <c r="BL66" s="1213"/>
      <c r="BM66" s="1213"/>
      <c r="BN66" s="1213"/>
      <c r="BO66" s="1213"/>
      <c r="BP66" s="1213"/>
      <c r="BQ66" s="1213"/>
      <c r="BR66" s="1213"/>
      <c r="BS66" s="1213"/>
      <c r="BT66" s="1213"/>
      <c r="BU66" s="1213"/>
      <c r="BV66" s="1213"/>
      <c r="BW66" s="1213"/>
      <c r="BX66" s="1213"/>
      <c r="BY66" s="1213"/>
      <c r="BZ66" s="1213"/>
      <c r="CA66" s="1213"/>
      <c r="CB66" s="1213"/>
      <c r="CC66" s="1213"/>
      <c r="CD66" s="1213"/>
      <c r="CE66" s="1213"/>
      <c r="CF66" s="1213"/>
      <c r="CG66" s="1213"/>
      <c r="CH66" s="1213"/>
      <c r="CI66" s="1213"/>
      <c r="CJ66" s="1213"/>
      <c r="CK66" s="1213"/>
      <c r="CL66" s="1213"/>
      <c r="CM66" s="1213"/>
      <c r="CN66" s="1213"/>
      <c r="CO66" s="1213"/>
      <c r="CP66" s="1213"/>
      <c r="CQ66" s="1213"/>
      <c r="CR66" s="1213"/>
      <c r="CS66" s="1213"/>
      <c r="CT66" s="1213"/>
      <c r="CU66" s="1213"/>
      <c r="CV66" s="1213"/>
      <c r="CW66" s="1213"/>
      <c r="CX66" s="1213"/>
      <c r="CY66" s="1213"/>
      <c r="CZ66" s="1213"/>
      <c r="DA66" s="1213"/>
      <c r="DB66" s="1213"/>
      <c r="DC66" s="1214"/>
    </row>
    <row r="67" spans="2:107" x14ac:dyDescent="0.15">
      <c r="B67" s="259"/>
      <c r="AN67" s="1212"/>
      <c r="AO67" s="1213"/>
      <c r="AP67" s="1213"/>
      <c r="AQ67" s="1213"/>
      <c r="AR67" s="1213"/>
      <c r="AS67" s="1213"/>
      <c r="AT67" s="1213"/>
      <c r="AU67" s="1213"/>
      <c r="AV67" s="1213"/>
      <c r="AW67" s="1213"/>
      <c r="AX67" s="1213"/>
      <c r="AY67" s="1213"/>
      <c r="AZ67" s="1213"/>
      <c r="BA67" s="1213"/>
      <c r="BB67" s="1213"/>
      <c r="BC67" s="1213"/>
      <c r="BD67" s="1213"/>
      <c r="BE67" s="1213"/>
      <c r="BF67" s="1213"/>
      <c r="BG67" s="1213"/>
      <c r="BH67" s="1213"/>
      <c r="BI67" s="1213"/>
      <c r="BJ67" s="1213"/>
      <c r="BK67" s="1213"/>
      <c r="BL67" s="1213"/>
      <c r="BM67" s="1213"/>
      <c r="BN67" s="1213"/>
      <c r="BO67" s="1213"/>
      <c r="BP67" s="1213"/>
      <c r="BQ67" s="1213"/>
      <c r="BR67" s="1213"/>
      <c r="BS67" s="1213"/>
      <c r="BT67" s="1213"/>
      <c r="BU67" s="1213"/>
      <c r="BV67" s="1213"/>
      <c r="BW67" s="1213"/>
      <c r="BX67" s="1213"/>
      <c r="BY67" s="1213"/>
      <c r="BZ67" s="1213"/>
      <c r="CA67" s="1213"/>
      <c r="CB67" s="1213"/>
      <c r="CC67" s="1213"/>
      <c r="CD67" s="1213"/>
      <c r="CE67" s="1213"/>
      <c r="CF67" s="1213"/>
      <c r="CG67" s="1213"/>
      <c r="CH67" s="1213"/>
      <c r="CI67" s="1213"/>
      <c r="CJ67" s="1213"/>
      <c r="CK67" s="1213"/>
      <c r="CL67" s="1213"/>
      <c r="CM67" s="1213"/>
      <c r="CN67" s="1213"/>
      <c r="CO67" s="1213"/>
      <c r="CP67" s="1213"/>
      <c r="CQ67" s="1213"/>
      <c r="CR67" s="1213"/>
      <c r="CS67" s="1213"/>
      <c r="CT67" s="1213"/>
      <c r="CU67" s="1213"/>
      <c r="CV67" s="1213"/>
      <c r="CW67" s="1213"/>
      <c r="CX67" s="1213"/>
      <c r="CY67" s="1213"/>
      <c r="CZ67" s="1213"/>
      <c r="DA67" s="1213"/>
      <c r="DB67" s="1213"/>
      <c r="DC67" s="1214"/>
    </row>
    <row r="68" spans="2:107" x14ac:dyDescent="0.15">
      <c r="B68" s="259"/>
      <c r="AN68" s="1212"/>
      <c r="AO68" s="1213"/>
      <c r="AP68" s="1213"/>
      <c r="AQ68" s="1213"/>
      <c r="AR68" s="1213"/>
      <c r="AS68" s="1213"/>
      <c r="AT68" s="1213"/>
      <c r="AU68" s="1213"/>
      <c r="AV68" s="1213"/>
      <c r="AW68" s="1213"/>
      <c r="AX68" s="1213"/>
      <c r="AY68" s="1213"/>
      <c r="AZ68" s="1213"/>
      <c r="BA68" s="1213"/>
      <c r="BB68" s="1213"/>
      <c r="BC68" s="1213"/>
      <c r="BD68" s="1213"/>
      <c r="BE68" s="1213"/>
      <c r="BF68" s="1213"/>
      <c r="BG68" s="1213"/>
      <c r="BH68" s="1213"/>
      <c r="BI68" s="1213"/>
      <c r="BJ68" s="1213"/>
      <c r="BK68" s="1213"/>
      <c r="BL68" s="1213"/>
      <c r="BM68" s="1213"/>
      <c r="BN68" s="1213"/>
      <c r="BO68" s="1213"/>
      <c r="BP68" s="1213"/>
      <c r="BQ68" s="1213"/>
      <c r="BR68" s="1213"/>
      <c r="BS68" s="1213"/>
      <c r="BT68" s="1213"/>
      <c r="BU68" s="1213"/>
      <c r="BV68" s="1213"/>
      <c r="BW68" s="1213"/>
      <c r="BX68" s="1213"/>
      <c r="BY68" s="1213"/>
      <c r="BZ68" s="1213"/>
      <c r="CA68" s="1213"/>
      <c r="CB68" s="1213"/>
      <c r="CC68" s="1213"/>
      <c r="CD68" s="1213"/>
      <c r="CE68" s="1213"/>
      <c r="CF68" s="1213"/>
      <c r="CG68" s="1213"/>
      <c r="CH68" s="1213"/>
      <c r="CI68" s="1213"/>
      <c r="CJ68" s="1213"/>
      <c r="CK68" s="1213"/>
      <c r="CL68" s="1213"/>
      <c r="CM68" s="1213"/>
      <c r="CN68" s="1213"/>
      <c r="CO68" s="1213"/>
      <c r="CP68" s="1213"/>
      <c r="CQ68" s="1213"/>
      <c r="CR68" s="1213"/>
      <c r="CS68" s="1213"/>
      <c r="CT68" s="1213"/>
      <c r="CU68" s="1213"/>
      <c r="CV68" s="1213"/>
      <c r="CW68" s="1213"/>
      <c r="CX68" s="1213"/>
      <c r="CY68" s="1213"/>
      <c r="CZ68" s="1213"/>
      <c r="DA68" s="1213"/>
      <c r="DB68" s="1213"/>
      <c r="DC68" s="1214"/>
    </row>
    <row r="69" spans="2:107" x14ac:dyDescent="0.15">
      <c r="B69" s="259"/>
      <c r="AN69" s="1215"/>
      <c r="AO69" s="1216"/>
      <c r="AP69" s="1216"/>
      <c r="AQ69" s="1216"/>
      <c r="AR69" s="1216"/>
      <c r="AS69" s="1216"/>
      <c r="AT69" s="1216"/>
      <c r="AU69" s="1216"/>
      <c r="AV69" s="1216"/>
      <c r="AW69" s="1216"/>
      <c r="AX69" s="1216"/>
      <c r="AY69" s="1216"/>
      <c r="AZ69" s="1216"/>
      <c r="BA69" s="1216"/>
      <c r="BB69" s="1216"/>
      <c r="BC69" s="1216"/>
      <c r="BD69" s="1216"/>
      <c r="BE69" s="1216"/>
      <c r="BF69" s="1216"/>
      <c r="BG69" s="1216"/>
      <c r="BH69" s="1216"/>
      <c r="BI69" s="1216"/>
      <c r="BJ69" s="1216"/>
      <c r="BK69" s="1216"/>
      <c r="BL69" s="1216"/>
      <c r="BM69" s="1216"/>
      <c r="BN69" s="1216"/>
      <c r="BO69" s="1216"/>
      <c r="BP69" s="1216"/>
      <c r="BQ69" s="1216"/>
      <c r="BR69" s="1216"/>
      <c r="BS69" s="1216"/>
      <c r="BT69" s="1216"/>
      <c r="BU69" s="1216"/>
      <c r="BV69" s="1216"/>
      <c r="BW69" s="1216"/>
      <c r="BX69" s="1216"/>
      <c r="BY69" s="1216"/>
      <c r="BZ69" s="1216"/>
      <c r="CA69" s="1216"/>
      <c r="CB69" s="1216"/>
      <c r="CC69" s="1216"/>
      <c r="CD69" s="1216"/>
      <c r="CE69" s="1216"/>
      <c r="CF69" s="1216"/>
      <c r="CG69" s="1216"/>
      <c r="CH69" s="1216"/>
      <c r="CI69" s="1216"/>
      <c r="CJ69" s="1216"/>
      <c r="CK69" s="1216"/>
      <c r="CL69" s="1216"/>
      <c r="CM69" s="1216"/>
      <c r="CN69" s="1216"/>
      <c r="CO69" s="1216"/>
      <c r="CP69" s="1216"/>
      <c r="CQ69" s="1216"/>
      <c r="CR69" s="1216"/>
      <c r="CS69" s="1216"/>
      <c r="CT69" s="1216"/>
      <c r="CU69" s="1216"/>
      <c r="CV69" s="1216"/>
      <c r="CW69" s="1216"/>
      <c r="CX69" s="1216"/>
      <c r="CY69" s="1216"/>
      <c r="CZ69" s="1216"/>
      <c r="DA69" s="1216"/>
      <c r="DB69" s="1216"/>
      <c r="DC69" s="1217"/>
    </row>
    <row r="70" spans="2:107" x14ac:dyDescent="0.15">
      <c r="B70" s="259"/>
      <c r="H70" s="1241"/>
      <c r="I70" s="1241"/>
      <c r="J70" s="1242"/>
      <c r="K70" s="1242"/>
      <c r="L70" s="1243"/>
      <c r="M70" s="1242"/>
      <c r="N70" s="1243"/>
      <c r="AN70" s="1218"/>
      <c r="AO70" s="1218"/>
      <c r="AP70" s="1218"/>
      <c r="AZ70" s="1218"/>
      <c r="BA70" s="1218"/>
      <c r="BB70" s="1218"/>
      <c r="BL70" s="1218"/>
      <c r="BM70" s="1218"/>
      <c r="BN70" s="1218"/>
      <c r="BX70" s="1218"/>
      <c r="BY70" s="1218"/>
      <c r="BZ70" s="1218"/>
      <c r="CJ70" s="1218"/>
      <c r="CK70" s="1218"/>
      <c r="CL70" s="1218"/>
      <c r="CV70" s="1218"/>
      <c r="CW70" s="1218"/>
      <c r="CX70" s="1218"/>
    </row>
    <row r="71" spans="2:107" x14ac:dyDescent="0.15">
      <c r="B71" s="259"/>
      <c r="G71" s="1244"/>
      <c r="I71" s="1245"/>
      <c r="J71" s="1242"/>
      <c r="K71" s="1242"/>
      <c r="L71" s="1243"/>
      <c r="M71" s="1242"/>
      <c r="N71" s="1243"/>
      <c r="AM71" s="1244"/>
      <c r="AN71" s="255" t="s">
        <v>570</v>
      </c>
    </row>
    <row r="72" spans="2:107" x14ac:dyDescent="0.15">
      <c r="B72" s="259"/>
      <c r="G72" s="1219"/>
      <c r="H72" s="1219"/>
      <c r="I72" s="1219"/>
      <c r="J72" s="1219"/>
      <c r="K72" s="1220"/>
      <c r="L72" s="1220"/>
      <c r="M72" s="1221"/>
      <c r="N72" s="1221"/>
      <c r="AN72" s="1222"/>
      <c r="AO72" s="1223"/>
      <c r="AP72" s="1223"/>
      <c r="AQ72" s="1223"/>
      <c r="AR72" s="1223"/>
      <c r="AS72" s="1223"/>
      <c r="AT72" s="1223"/>
      <c r="AU72" s="1223"/>
      <c r="AV72" s="1223"/>
      <c r="AW72" s="1223"/>
      <c r="AX72" s="1223"/>
      <c r="AY72" s="1223"/>
      <c r="AZ72" s="1223"/>
      <c r="BA72" s="1223"/>
      <c r="BB72" s="1223"/>
      <c r="BC72" s="1223"/>
      <c r="BD72" s="1223"/>
      <c r="BE72" s="1223"/>
      <c r="BF72" s="1223"/>
      <c r="BG72" s="1223"/>
      <c r="BH72" s="1223"/>
      <c r="BI72" s="1223"/>
      <c r="BJ72" s="1223"/>
      <c r="BK72" s="1223"/>
      <c r="BL72" s="1223"/>
      <c r="BM72" s="1223"/>
      <c r="BN72" s="1223"/>
      <c r="BO72" s="1224"/>
      <c r="BP72" s="1225" t="s">
        <v>525</v>
      </c>
      <c r="BQ72" s="1225"/>
      <c r="BR72" s="1225"/>
      <c r="BS72" s="1225"/>
      <c r="BT72" s="1225"/>
      <c r="BU72" s="1225"/>
      <c r="BV72" s="1225"/>
      <c r="BW72" s="1225"/>
      <c r="BX72" s="1225" t="s">
        <v>526</v>
      </c>
      <c r="BY72" s="1225"/>
      <c r="BZ72" s="1225"/>
      <c r="CA72" s="1225"/>
      <c r="CB72" s="1225"/>
      <c r="CC72" s="1225"/>
      <c r="CD72" s="1225"/>
      <c r="CE72" s="1225"/>
      <c r="CF72" s="1225" t="s">
        <v>527</v>
      </c>
      <c r="CG72" s="1225"/>
      <c r="CH72" s="1225"/>
      <c r="CI72" s="1225"/>
      <c r="CJ72" s="1225"/>
      <c r="CK72" s="1225"/>
      <c r="CL72" s="1225"/>
      <c r="CM72" s="1225"/>
      <c r="CN72" s="1225" t="s">
        <v>528</v>
      </c>
      <c r="CO72" s="1225"/>
      <c r="CP72" s="1225"/>
      <c r="CQ72" s="1225"/>
      <c r="CR72" s="1225"/>
      <c r="CS72" s="1225"/>
      <c r="CT72" s="1225"/>
      <c r="CU72" s="1225"/>
      <c r="CV72" s="1225" t="s">
        <v>529</v>
      </c>
      <c r="CW72" s="1225"/>
      <c r="CX72" s="1225"/>
      <c r="CY72" s="1225"/>
      <c r="CZ72" s="1225"/>
      <c r="DA72" s="1225"/>
      <c r="DB72" s="1225"/>
      <c r="DC72" s="1225"/>
    </row>
    <row r="73" spans="2:107" x14ac:dyDescent="0.15">
      <c r="B73" s="259"/>
      <c r="G73" s="1226"/>
      <c r="H73" s="1226"/>
      <c r="I73" s="1226"/>
      <c r="J73" s="1226"/>
      <c r="K73" s="1246"/>
      <c r="L73" s="1246"/>
      <c r="M73" s="1246"/>
      <c r="N73" s="1246"/>
      <c r="AM73" s="1218"/>
      <c r="AN73" s="1229" t="s">
        <v>571</v>
      </c>
      <c r="AO73" s="1229"/>
      <c r="AP73" s="1229"/>
      <c r="AQ73" s="1229"/>
      <c r="AR73" s="1229"/>
      <c r="AS73" s="1229"/>
      <c r="AT73" s="1229"/>
      <c r="AU73" s="1229"/>
      <c r="AV73" s="1229"/>
      <c r="AW73" s="1229"/>
      <c r="AX73" s="1229"/>
      <c r="AY73" s="1229"/>
      <c r="AZ73" s="1229"/>
      <c r="BA73" s="1229"/>
      <c r="BB73" s="1229" t="s">
        <v>572</v>
      </c>
      <c r="BC73" s="1229"/>
      <c r="BD73" s="1229"/>
      <c r="BE73" s="1229"/>
      <c r="BF73" s="1229"/>
      <c r="BG73" s="1229"/>
      <c r="BH73" s="1229"/>
      <c r="BI73" s="1229"/>
      <c r="BJ73" s="1229"/>
      <c r="BK73" s="1229"/>
      <c r="BL73" s="1229"/>
      <c r="BM73" s="1229"/>
      <c r="BN73" s="1229"/>
      <c r="BO73" s="1229"/>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x14ac:dyDescent="0.15">
      <c r="B74" s="259"/>
      <c r="G74" s="1226"/>
      <c r="H74" s="1226"/>
      <c r="I74" s="1226"/>
      <c r="J74" s="1226"/>
      <c r="K74" s="1246"/>
      <c r="L74" s="1246"/>
      <c r="M74" s="1246"/>
      <c r="N74" s="1246"/>
      <c r="AM74" s="1218"/>
      <c r="AN74" s="1229"/>
      <c r="AO74" s="1229"/>
      <c r="AP74" s="1229"/>
      <c r="AQ74" s="1229"/>
      <c r="AR74" s="1229"/>
      <c r="AS74" s="1229"/>
      <c r="AT74" s="1229"/>
      <c r="AU74" s="1229"/>
      <c r="AV74" s="1229"/>
      <c r="AW74" s="1229"/>
      <c r="AX74" s="1229"/>
      <c r="AY74" s="1229"/>
      <c r="AZ74" s="1229"/>
      <c r="BA74" s="1229"/>
      <c r="BB74" s="1229"/>
      <c r="BC74" s="1229"/>
      <c r="BD74" s="1229"/>
      <c r="BE74" s="1229"/>
      <c r="BF74" s="1229"/>
      <c r="BG74" s="1229"/>
      <c r="BH74" s="1229"/>
      <c r="BI74" s="1229"/>
      <c r="BJ74" s="1229"/>
      <c r="BK74" s="1229"/>
      <c r="BL74" s="1229"/>
      <c r="BM74" s="1229"/>
      <c r="BN74" s="1229"/>
      <c r="BO74" s="1229"/>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x14ac:dyDescent="0.15">
      <c r="B75" s="259"/>
      <c r="G75" s="1226"/>
      <c r="H75" s="1226"/>
      <c r="I75" s="1219"/>
      <c r="J75" s="1219"/>
      <c r="K75" s="1228"/>
      <c r="L75" s="1228"/>
      <c r="M75" s="1228"/>
      <c r="N75" s="1228"/>
      <c r="AM75" s="1218"/>
      <c r="AN75" s="1229"/>
      <c r="AO75" s="1229"/>
      <c r="AP75" s="1229"/>
      <c r="AQ75" s="1229"/>
      <c r="AR75" s="1229"/>
      <c r="AS75" s="1229"/>
      <c r="AT75" s="1229"/>
      <c r="AU75" s="1229"/>
      <c r="AV75" s="1229"/>
      <c r="AW75" s="1229"/>
      <c r="AX75" s="1229"/>
      <c r="AY75" s="1229"/>
      <c r="AZ75" s="1229"/>
      <c r="BA75" s="1229"/>
      <c r="BB75" s="1229" t="s">
        <v>577</v>
      </c>
      <c r="BC75" s="1229"/>
      <c r="BD75" s="1229"/>
      <c r="BE75" s="1229"/>
      <c r="BF75" s="1229"/>
      <c r="BG75" s="1229"/>
      <c r="BH75" s="1229"/>
      <c r="BI75" s="1229"/>
      <c r="BJ75" s="1229"/>
      <c r="BK75" s="1229"/>
      <c r="BL75" s="1229"/>
      <c r="BM75" s="1229"/>
      <c r="BN75" s="1229"/>
      <c r="BO75" s="1229"/>
      <c r="BP75" s="1230">
        <v>1.1000000000000001</v>
      </c>
      <c r="BQ75" s="1230"/>
      <c r="BR75" s="1230"/>
      <c r="BS75" s="1230"/>
      <c r="BT75" s="1230"/>
      <c r="BU75" s="1230"/>
      <c r="BV75" s="1230"/>
      <c r="BW75" s="1230"/>
      <c r="BX75" s="1230">
        <v>0.6</v>
      </c>
      <c r="BY75" s="1230"/>
      <c r="BZ75" s="1230"/>
      <c r="CA75" s="1230"/>
      <c r="CB75" s="1230"/>
      <c r="CC75" s="1230"/>
      <c r="CD75" s="1230"/>
      <c r="CE75" s="1230"/>
      <c r="CF75" s="1230">
        <v>0</v>
      </c>
      <c r="CG75" s="1230"/>
      <c r="CH75" s="1230"/>
      <c r="CI75" s="1230"/>
      <c r="CJ75" s="1230"/>
      <c r="CK75" s="1230"/>
      <c r="CL75" s="1230"/>
      <c r="CM75" s="1230"/>
      <c r="CN75" s="1230">
        <v>-0.4</v>
      </c>
      <c r="CO75" s="1230"/>
      <c r="CP75" s="1230"/>
      <c r="CQ75" s="1230"/>
      <c r="CR75" s="1230"/>
      <c r="CS75" s="1230"/>
      <c r="CT75" s="1230"/>
      <c r="CU75" s="1230"/>
      <c r="CV75" s="1230">
        <v>-1</v>
      </c>
      <c r="CW75" s="1230"/>
      <c r="CX75" s="1230"/>
      <c r="CY75" s="1230"/>
      <c r="CZ75" s="1230"/>
      <c r="DA75" s="1230"/>
      <c r="DB75" s="1230"/>
      <c r="DC75" s="1230"/>
    </row>
    <row r="76" spans="2:107" x14ac:dyDescent="0.15">
      <c r="B76" s="259"/>
      <c r="G76" s="1226"/>
      <c r="H76" s="1226"/>
      <c r="I76" s="1219"/>
      <c r="J76" s="1219"/>
      <c r="K76" s="1228"/>
      <c r="L76" s="1228"/>
      <c r="M76" s="1228"/>
      <c r="N76" s="1228"/>
      <c r="AM76" s="1218"/>
      <c r="AN76" s="1229"/>
      <c r="AO76" s="1229"/>
      <c r="AP76" s="1229"/>
      <c r="AQ76" s="1229"/>
      <c r="AR76" s="1229"/>
      <c r="AS76" s="1229"/>
      <c r="AT76" s="1229"/>
      <c r="AU76" s="1229"/>
      <c r="AV76" s="1229"/>
      <c r="AW76" s="1229"/>
      <c r="AX76" s="1229"/>
      <c r="AY76" s="1229"/>
      <c r="AZ76" s="1229"/>
      <c r="BA76" s="1229"/>
      <c r="BB76" s="1229"/>
      <c r="BC76" s="1229"/>
      <c r="BD76" s="1229"/>
      <c r="BE76" s="1229"/>
      <c r="BF76" s="1229"/>
      <c r="BG76" s="1229"/>
      <c r="BH76" s="1229"/>
      <c r="BI76" s="1229"/>
      <c r="BJ76" s="1229"/>
      <c r="BK76" s="1229"/>
      <c r="BL76" s="1229"/>
      <c r="BM76" s="1229"/>
      <c r="BN76" s="1229"/>
      <c r="BO76" s="1229"/>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x14ac:dyDescent="0.15">
      <c r="B77" s="259"/>
      <c r="G77" s="1219"/>
      <c r="H77" s="1219"/>
      <c r="I77" s="1219"/>
      <c r="J77" s="1219"/>
      <c r="K77" s="1246"/>
      <c r="L77" s="1246"/>
      <c r="M77" s="1246"/>
      <c r="N77" s="1246"/>
      <c r="AN77" s="1225" t="s">
        <v>574</v>
      </c>
      <c r="AO77" s="1225"/>
      <c r="AP77" s="1225"/>
      <c r="AQ77" s="1225"/>
      <c r="AR77" s="1225"/>
      <c r="AS77" s="1225"/>
      <c r="AT77" s="1225"/>
      <c r="AU77" s="1225"/>
      <c r="AV77" s="1225"/>
      <c r="AW77" s="1225"/>
      <c r="AX77" s="1225"/>
      <c r="AY77" s="1225"/>
      <c r="AZ77" s="1225"/>
      <c r="BA77" s="1225"/>
      <c r="BB77" s="1229" t="s">
        <v>572</v>
      </c>
      <c r="BC77" s="1229"/>
      <c r="BD77" s="1229"/>
      <c r="BE77" s="1229"/>
      <c r="BF77" s="1229"/>
      <c r="BG77" s="1229"/>
      <c r="BH77" s="1229"/>
      <c r="BI77" s="1229"/>
      <c r="BJ77" s="1229"/>
      <c r="BK77" s="1229"/>
      <c r="BL77" s="1229"/>
      <c r="BM77" s="1229"/>
      <c r="BN77" s="1229"/>
      <c r="BO77" s="1229"/>
      <c r="BP77" s="1230">
        <v>11.2</v>
      </c>
      <c r="BQ77" s="1230"/>
      <c r="BR77" s="1230"/>
      <c r="BS77" s="1230"/>
      <c r="BT77" s="1230"/>
      <c r="BU77" s="1230"/>
      <c r="BV77" s="1230"/>
      <c r="BW77" s="1230"/>
      <c r="BX77" s="1230">
        <v>7.1</v>
      </c>
      <c r="BY77" s="1230"/>
      <c r="BZ77" s="1230"/>
      <c r="CA77" s="1230"/>
      <c r="CB77" s="1230"/>
      <c r="CC77" s="1230"/>
      <c r="CD77" s="1230"/>
      <c r="CE77" s="1230"/>
      <c r="CF77" s="1230">
        <v>5</v>
      </c>
      <c r="CG77" s="1230"/>
      <c r="CH77" s="1230"/>
      <c r="CI77" s="1230"/>
      <c r="CJ77" s="1230"/>
      <c r="CK77" s="1230"/>
      <c r="CL77" s="1230"/>
      <c r="CM77" s="1230"/>
      <c r="CN77" s="1230">
        <v>0.1</v>
      </c>
      <c r="CO77" s="1230"/>
      <c r="CP77" s="1230"/>
      <c r="CQ77" s="1230"/>
      <c r="CR77" s="1230"/>
      <c r="CS77" s="1230"/>
      <c r="CT77" s="1230"/>
      <c r="CU77" s="1230"/>
      <c r="CV77" s="1230">
        <v>0</v>
      </c>
      <c r="CW77" s="1230"/>
      <c r="CX77" s="1230"/>
      <c r="CY77" s="1230"/>
      <c r="CZ77" s="1230"/>
      <c r="DA77" s="1230"/>
      <c r="DB77" s="1230"/>
      <c r="DC77" s="1230"/>
    </row>
    <row r="78" spans="2:107" x14ac:dyDescent="0.15">
      <c r="B78" s="259"/>
      <c r="G78" s="1219"/>
      <c r="H78" s="1219"/>
      <c r="I78" s="1219"/>
      <c r="J78" s="1219"/>
      <c r="K78" s="1246"/>
      <c r="L78" s="1246"/>
      <c r="M78" s="1246"/>
      <c r="N78" s="1246"/>
      <c r="AN78" s="1225"/>
      <c r="AO78" s="1225"/>
      <c r="AP78" s="1225"/>
      <c r="AQ78" s="1225"/>
      <c r="AR78" s="1225"/>
      <c r="AS78" s="1225"/>
      <c r="AT78" s="1225"/>
      <c r="AU78" s="1225"/>
      <c r="AV78" s="1225"/>
      <c r="AW78" s="1225"/>
      <c r="AX78" s="1225"/>
      <c r="AY78" s="1225"/>
      <c r="AZ78" s="1225"/>
      <c r="BA78" s="1225"/>
      <c r="BB78" s="1229"/>
      <c r="BC78" s="1229"/>
      <c r="BD78" s="1229"/>
      <c r="BE78" s="1229"/>
      <c r="BF78" s="1229"/>
      <c r="BG78" s="1229"/>
      <c r="BH78" s="1229"/>
      <c r="BI78" s="1229"/>
      <c r="BJ78" s="1229"/>
      <c r="BK78" s="1229"/>
      <c r="BL78" s="1229"/>
      <c r="BM78" s="1229"/>
      <c r="BN78" s="1229"/>
      <c r="BO78" s="1229"/>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x14ac:dyDescent="0.15">
      <c r="B79" s="259"/>
      <c r="G79" s="1219"/>
      <c r="H79" s="1219"/>
      <c r="I79" s="1232"/>
      <c r="J79" s="1232"/>
      <c r="K79" s="1247"/>
      <c r="L79" s="1247"/>
      <c r="M79" s="1247"/>
      <c r="N79" s="1247"/>
      <c r="AN79" s="1225"/>
      <c r="AO79" s="1225"/>
      <c r="AP79" s="1225"/>
      <c r="AQ79" s="1225"/>
      <c r="AR79" s="1225"/>
      <c r="AS79" s="1225"/>
      <c r="AT79" s="1225"/>
      <c r="AU79" s="1225"/>
      <c r="AV79" s="1225"/>
      <c r="AW79" s="1225"/>
      <c r="AX79" s="1225"/>
      <c r="AY79" s="1225"/>
      <c r="AZ79" s="1225"/>
      <c r="BA79" s="1225"/>
      <c r="BB79" s="1229" t="s">
        <v>577</v>
      </c>
      <c r="BC79" s="1229"/>
      <c r="BD79" s="1229"/>
      <c r="BE79" s="1229"/>
      <c r="BF79" s="1229"/>
      <c r="BG79" s="1229"/>
      <c r="BH79" s="1229"/>
      <c r="BI79" s="1229"/>
      <c r="BJ79" s="1229"/>
      <c r="BK79" s="1229"/>
      <c r="BL79" s="1229"/>
      <c r="BM79" s="1229"/>
      <c r="BN79" s="1229"/>
      <c r="BO79" s="1229"/>
      <c r="BP79" s="1230">
        <v>3.5</v>
      </c>
      <c r="BQ79" s="1230"/>
      <c r="BR79" s="1230"/>
      <c r="BS79" s="1230"/>
      <c r="BT79" s="1230"/>
      <c r="BU79" s="1230"/>
      <c r="BV79" s="1230"/>
      <c r="BW79" s="1230"/>
      <c r="BX79" s="1230">
        <v>3.4</v>
      </c>
      <c r="BY79" s="1230"/>
      <c r="BZ79" s="1230"/>
      <c r="CA79" s="1230"/>
      <c r="CB79" s="1230"/>
      <c r="CC79" s="1230"/>
      <c r="CD79" s="1230"/>
      <c r="CE79" s="1230"/>
      <c r="CF79" s="1230">
        <v>3.6</v>
      </c>
      <c r="CG79" s="1230"/>
      <c r="CH79" s="1230"/>
      <c r="CI79" s="1230"/>
      <c r="CJ79" s="1230"/>
      <c r="CK79" s="1230"/>
      <c r="CL79" s="1230"/>
      <c r="CM79" s="1230"/>
      <c r="CN79" s="1230">
        <v>3.6</v>
      </c>
      <c r="CO79" s="1230"/>
      <c r="CP79" s="1230"/>
      <c r="CQ79" s="1230"/>
      <c r="CR79" s="1230"/>
      <c r="CS79" s="1230"/>
      <c r="CT79" s="1230"/>
      <c r="CU79" s="1230"/>
      <c r="CV79" s="1230">
        <v>3.7</v>
      </c>
      <c r="CW79" s="1230"/>
      <c r="CX79" s="1230"/>
      <c r="CY79" s="1230"/>
      <c r="CZ79" s="1230"/>
      <c r="DA79" s="1230"/>
      <c r="DB79" s="1230"/>
      <c r="DC79" s="1230"/>
    </row>
    <row r="80" spans="2:107" x14ac:dyDescent="0.15">
      <c r="B80" s="259"/>
      <c r="G80" s="1219"/>
      <c r="H80" s="1219"/>
      <c r="I80" s="1232"/>
      <c r="J80" s="1232"/>
      <c r="K80" s="1247"/>
      <c r="L80" s="1247"/>
      <c r="M80" s="1247"/>
      <c r="N80" s="1247"/>
      <c r="AN80" s="1225"/>
      <c r="AO80" s="1225"/>
      <c r="AP80" s="1225"/>
      <c r="AQ80" s="1225"/>
      <c r="AR80" s="1225"/>
      <c r="AS80" s="1225"/>
      <c r="AT80" s="1225"/>
      <c r="AU80" s="1225"/>
      <c r="AV80" s="1225"/>
      <c r="AW80" s="1225"/>
      <c r="AX80" s="1225"/>
      <c r="AY80" s="1225"/>
      <c r="AZ80" s="1225"/>
      <c r="BA80" s="1225"/>
      <c r="BB80" s="1229"/>
      <c r="BC80" s="1229"/>
      <c r="BD80" s="1229"/>
      <c r="BE80" s="1229"/>
      <c r="BF80" s="1229"/>
      <c r="BG80" s="1229"/>
      <c r="BH80" s="1229"/>
      <c r="BI80" s="1229"/>
      <c r="BJ80" s="1229"/>
      <c r="BK80" s="1229"/>
      <c r="BL80" s="1229"/>
      <c r="BM80" s="1229"/>
      <c r="BN80" s="1229"/>
      <c r="BO80" s="1229"/>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x14ac:dyDescent="0.15">
      <c r="B81" s="259"/>
    </row>
    <row r="82" spans="2:109" ht="17.25" x14ac:dyDescent="0.15">
      <c r="B82" s="259"/>
      <c r="K82" s="1248"/>
      <c r="L82" s="1248"/>
      <c r="M82" s="1248"/>
      <c r="N82" s="1248"/>
      <c r="AQ82" s="1248"/>
      <c r="AR82" s="1248"/>
      <c r="AS82" s="1248"/>
      <c r="AT82" s="1248"/>
      <c r="BC82" s="1248"/>
      <c r="BD82" s="1248"/>
      <c r="BE82" s="1248"/>
      <c r="BF82" s="1248"/>
      <c r="BO82" s="1248"/>
      <c r="BP82" s="1248"/>
      <c r="BQ82" s="1248"/>
      <c r="BR82" s="1248"/>
      <c r="CA82" s="1248"/>
      <c r="CB82" s="1248"/>
      <c r="CC82" s="1248"/>
      <c r="CD82" s="1248"/>
      <c r="CM82" s="1248"/>
      <c r="CN82" s="1248"/>
      <c r="CO82" s="1248"/>
      <c r="CP82" s="1248"/>
      <c r="CY82" s="1248"/>
      <c r="CZ82" s="1248"/>
      <c r="DA82" s="1248"/>
      <c r="DB82" s="1248"/>
      <c r="DC82" s="1248"/>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sHqTKuYCp3yHyKo/Gs/ULXCyV0ifZIgbNvUEI0JtXgDJti7v5CL/+7BXMXZRpGyYX3+ny/M+QD426x8c4nVWhw==" saltValue="CfeJAmrDpnTfVkDo+cdZA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35D1-CBD4-4FE1-92EB-44E0EACC0BC2}">
  <sheetPr>
    <pageSetUpPr fitToPage="1"/>
  </sheetPr>
  <dimension ref="A1:DR125"/>
  <sheetViews>
    <sheetView showGridLines="0" topLeftCell="A21" zoomScaleNormal="100" zoomScaleSheetLayoutView="70" workbookViewId="0">
      <selection activeCell="BB73" sqref="BB73:BO74"/>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tp3stEYbaGyNZeIxuCTy6scxZ2svckklBHBXWOdvMmZtvn+MDA0AOlc7Lm/9EeG1fySHFkAhYSf0PUpsH6fUwQ==" saltValue="lpucUPEMwXdfz0AbGZzso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19E0B-A733-469A-A055-7FE21A176304}">
  <sheetPr>
    <pageSetUpPr fitToPage="1"/>
  </sheetPr>
  <dimension ref="A1:DR125"/>
  <sheetViews>
    <sheetView showGridLines="0" topLeftCell="A49" zoomScaleNormal="100" zoomScaleSheetLayoutView="55" workbookViewId="0">
      <selection activeCell="BB73" sqref="BB73:BO74"/>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475</v>
      </c>
    </row>
  </sheetData>
  <sheetProtection algorithmName="SHA-512" hashValue="VB3smTcDjffu5TuluriYJqK5PGcEj20KMchuDW8/6uIdKe2BXvThLBnOtJT7+b7hdPbVP9g0RRzMdWnW7TNsOA==" saltValue="Oxqfcv1snSvjq3oVpd/7t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524</v>
      </c>
      <c r="G2" s="149"/>
      <c r="H2" s="150"/>
    </row>
    <row r="3" spans="1:8" x14ac:dyDescent="0.15">
      <c r="A3" s="146" t="s">
        <v>517</v>
      </c>
      <c r="B3" s="151"/>
      <c r="C3" s="152"/>
      <c r="D3" s="153">
        <v>22382</v>
      </c>
      <c r="E3" s="154"/>
      <c r="F3" s="155">
        <v>37644</v>
      </c>
      <c r="G3" s="156"/>
      <c r="H3" s="157"/>
    </row>
    <row r="4" spans="1:8" x14ac:dyDescent="0.15">
      <c r="A4" s="158"/>
      <c r="B4" s="159"/>
      <c r="C4" s="160"/>
      <c r="D4" s="161">
        <v>10521</v>
      </c>
      <c r="E4" s="162"/>
      <c r="F4" s="163">
        <v>24939</v>
      </c>
      <c r="G4" s="164"/>
      <c r="H4" s="165"/>
    </row>
    <row r="5" spans="1:8" x14ac:dyDescent="0.15">
      <c r="A5" s="146" t="s">
        <v>519</v>
      </c>
      <c r="B5" s="151"/>
      <c r="C5" s="152"/>
      <c r="D5" s="153">
        <v>34983</v>
      </c>
      <c r="E5" s="154"/>
      <c r="F5" s="155">
        <v>39221</v>
      </c>
      <c r="G5" s="156"/>
      <c r="H5" s="157"/>
    </row>
    <row r="6" spans="1:8" x14ac:dyDescent="0.15">
      <c r="A6" s="158"/>
      <c r="B6" s="159"/>
      <c r="C6" s="160"/>
      <c r="D6" s="161">
        <v>15645</v>
      </c>
      <c r="E6" s="162"/>
      <c r="F6" s="163">
        <v>24821</v>
      </c>
      <c r="G6" s="164"/>
      <c r="H6" s="165"/>
    </row>
    <row r="7" spans="1:8" x14ac:dyDescent="0.15">
      <c r="A7" s="146" t="s">
        <v>520</v>
      </c>
      <c r="B7" s="151"/>
      <c r="C7" s="152"/>
      <c r="D7" s="153">
        <v>17913</v>
      </c>
      <c r="E7" s="154"/>
      <c r="F7" s="155">
        <v>38566</v>
      </c>
      <c r="G7" s="156"/>
      <c r="H7" s="157"/>
    </row>
    <row r="8" spans="1:8" x14ac:dyDescent="0.15">
      <c r="A8" s="158"/>
      <c r="B8" s="159"/>
      <c r="C8" s="160"/>
      <c r="D8" s="161">
        <v>11800</v>
      </c>
      <c r="E8" s="162"/>
      <c r="F8" s="163">
        <v>24059</v>
      </c>
      <c r="G8" s="164"/>
      <c r="H8" s="165"/>
    </row>
    <row r="9" spans="1:8" x14ac:dyDescent="0.15">
      <c r="A9" s="146" t="s">
        <v>521</v>
      </c>
      <c r="B9" s="151"/>
      <c r="C9" s="152"/>
      <c r="D9" s="153">
        <v>25308</v>
      </c>
      <c r="E9" s="154"/>
      <c r="F9" s="155">
        <v>35156</v>
      </c>
      <c r="G9" s="156"/>
      <c r="H9" s="157"/>
    </row>
    <row r="10" spans="1:8" x14ac:dyDescent="0.15">
      <c r="A10" s="158"/>
      <c r="B10" s="159"/>
      <c r="C10" s="160"/>
      <c r="D10" s="161">
        <v>19174</v>
      </c>
      <c r="E10" s="162"/>
      <c r="F10" s="163">
        <v>22430</v>
      </c>
      <c r="G10" s="164"/>
      <c r="H10" s="165"/>
    </row>
    <row r="11" spans="1:8" x14ac:dyDescent="0.15">
      <c r="A11" s="146" t="s">
        <v>522</v>
      </c>
      <c r="B11" s="151"/>
      <c r="C11" s="152"/>
      <c r="D11" s="153">
        <v>32077</v>
      </c>
      <c r="E11" s="154"/>
      <c r="F11" s="155">
        <v>37029</v>
      </c>
      <c r="G11" s="156"/>
      <c r="H11" s="157"/>
    </row>
    <row r="12" spans="1:8" x14ac:dyDescent="0.15">
      <c r="A12" s="158"/>
      <c r="B12" s="159"/>
      <c r="C12" s="166"/>
      <c r="D12" s="161">
        <v>21485</v>
      </c>
      <c r="E12" s="162"/>
      <c r="F12" s="163">
        <v>23232</v>
      </c>
      <c r="G12" s="164"/>
      <c r="H12" s="165"/>
    </row>
    <row r="13" spans="1:8" x14ac:dyDescent="0.15">
      <c r="A13" s="146"/>
      <c r="B13" s="151"/>
      <c r="C13" s="152"/>
      <c r="D13" s="153">
        <v>26533</v>
      </c>
      <c r="E13" s="154"/>
      <c r="F13" s="155">
        <v>37523</v>
      </c>
      <c r="G13" s="167"/>
      <c r="H13" s="157"/>
    </row>
    <row r="14" spans="1:8" x14ac:dyDescent="0.15">
      <c r="A14" s="158"/>
      <c r="B14" s="159"/>
      <c r="C14" s="160"/>
      <c r="D14" s="161">
        <v>15725</v>
      </c>
      <c r="E14" s="162"/>
      <c r="F14" s="163">
        <v>23896</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1.45</v>
      </c>
      <c r="C19" s="168">
        <f>ROUND(VALUE(SUBSTITUTE(実質収支比率等に係る経年分析!G$48,"▲","-")),2)</f>
        <v>1.85</v>
      </c>
      <c r="D19" s="168">
        <f>ROUND(VALUE(SUBSTITUTE(実質収支比率等に係る経年分析!H$48,"▲","-")),2)</f>
        <v>2.19</v>
      </c>
      <c r="E19" s="168">
        <f>ROUND(VALUE(SUBSTITUTE(実質収支比率等に係る経年分析!I$48,"▲","-")),2)</f>
        <v>2.2999999999999998</v>
      </c>
      <c r="F19" s="168">
        <f>ROUND(VALUE(SUBSTITUTE(実質収支比率等に係る経年分析!J$48,"▲","-")),2)</f>
        <v>2.2999999999999998</v>
      </c>
    </row>
    <row r="20" spans="1:11" x14ac:dyDescent="0.15">
      <c r="A20" s="168" t="s">
        <v>53</v>
      </c>
      <c r="B20" s="168">
        <f>ROUND(VALUE(SUBSTITUTE(実質収支比率等に係る経年分析!F$47,"▲","-")),2)</f>
        <v>6.88</v>
      </c>
      <c r="C20" s="168">
        <f>ROUND(VALUE(SUBSTITUTE(実質収支比率等に係る経年分析!G$47,"▲","-")),2)</f>
        <v>7.83</v>
      </c>
      <c r="D20" s="168">
        <f>ROUND(VALUE(SUBSTITUTE(実質収支比率等に係る経年分析!H$47,"▲","-")),2)</f>
        <v>8.6999999999999993</v>
      </c>
      <c r="E20" s="168">
        <f>ROUND(VALUE(SUBSTITUTE(実質収支比率等に係る経年分析!I$47,"▲","-")),2)</f>
        <v>9.65</v>
      </c>
      <c r="F20" s="168">
        <f>ROUND(VALUE(SUBSTITUTE(実質収支比率等に係る経年分析!J$47,"▲","-")),2)</f>
        <v>9.07</v>
      </c>
    </row>
    <row r="21" spans="1:11" x14ac:dyDescent="0.15">
      <c r="A21" s="168" t="s">
        <v>54</v>
      </c>
      <c r="B21" s="168">
        <f>IF(ISNUMBER(VALUE(SUBSTITUTE(実質収支比率等に係る経年分析!F$49,"▲","-"))),ROUND(VALUE(SUBSTITUTE(実質収支比率等に係る経年分析!F$49,"▲","-")),2),NA())</f>
        <v>1.07</v>
      </c>
      <c r="C21" s="168">
        <f>IF(ISNUMBER(VALUE(SUBSTITUTE(実質収支比率等に係る経年分析!G$49,"▲","-"))),ROUND(VALUE(SUBSTITUTE(実質収支比率等に係る経年分析!G$49,"▲","-")),2),NA())</f>
        <v>1.48</v>
      </c>
      <c r="D21" s="168">
        <f>IF(ISNUMBER(VALUE(SUBSTITUTE(実質収支比率等に係る経年分析!H$49,"▲","-"))),ROUND(VALUE(SUBSTITUTE(実質収支比率等に係る経年分析!H$49,"▲","-")),2),NA())</f>
        <v>3.05</v>
      </c>
      <c r="E21" s="168">
        <f>IF(ISNUMBER(VALUE(SUBSTITUTE(実質収支比率等に係る経年分析!I$49,"▲","-"))),ROUND(VALUE(SUBSTITUTE(実質収支比率等に係る経年分析!I$49,"▲","-")),2),NA())</f>
        <v>0.88</v>
      </c>
      <c r="F21" s="168">
        <f>IF(ISNUMBER(VALUE(SUBSTITUTE(実質収支比率等に係る経年分析!J$49,"▲","-"))),ROUND(VALUE(SUBSTITUTE(実質収支比率等に係る経年分析!J$49,"▲","-")),2),NA())</f>
        <v>-0.34</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str">
        <f>IF(連結実質赤字比率に係る赤字・黒字の構成分析!C$40="",NA(),連結実質赤字比率に係る赤字・黒字の構成分析!C$40)</f>
        <v>墓地公園事業特別会計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15">
      <c r="A31" s="169" t="str">
        <f>IF(連結実質赤字比率に係る赤字・黒字の構成分析!C$39="",NA(),連結実質赤字比率に係る赤字・黒字の構成分析!C$39)</f>
        <v>国民健康保険事業特別会計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0.1</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0.05</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15">
      <c r="A32" s="169" t="str">
        <f>IF(連結実質赤字比率に係る赤字・黒字の構成分析!C$38="",NA(),連結実質赤字比率に係る赤字・黒字の構成分析!C$38)</f>
        <v>後期高齢者医療事業特別会計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0.28999999999999998</v>
      </c>
    </row>
    <row r="33" spans="1:16" x14ac:dyDescent="0.15">
      <c r="A33" s="169" t="str">
        <f>IF(連結実質赤字比率に係る赤字・黒字の構成分析!C$37="",NA(),連結実質赤字比率に係る赤字・黒字の構成分析!C$37)</f>
        <v>公共下水道事業会計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0.54</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0.39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0.3</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0.49</v>
      </c>
    </row>
    <row r="34" spans="1:16" x14ac:dyDescent="0.15">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1.21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1.69</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1.1200000000000001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1.48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1.93</v>
      </c>
    </row>
    <row r="35" spans="1:16" x14ac:dyDescent="0.15">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1.44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1.85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2.19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2.29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2.2999999999999998</v>
      </c>
    </row>
    <row r="36" spans="1:16" x14ac:dyDescent="0.15">
      <c r="A36" s="169" t="str">
        <f>IF(連結実質赤字比率に係る赤字・黒字の構成分析!C$34="",NA(),連結実質赤字比率に係る赤字・黒字の構成分析!C$34)</f>
        <v>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5.68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5.12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4.45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3.63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3.55</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6388</v>
      </c>
      <c r="E42" s="170"/>
      <c r="F42" s="170"/>
      <c r="G42" s="170">
        <f>'実質公債費比率（分子）の構造'!L$52</f>
        <v>6359</v>
      </c>
      <c r="H42" s="170"/>
      <c r="I42" s="170"/>
      <c r="J42" s="170">
        <f>'実質公債費比率（分子）の構造'!M$52</f>
        <v>6479</v>
      </c>
      <c r="K42" s="170"/>
      <c r="L42" s="170"/>
      <c r="M42" s="170">
        <f>'実質公債費比率（分子）の構造'!N$52</f>
        <v>6445</v>
      </c>
      <c r="N42" s="170"/>
      <c r="O42" s="170"/>
      <c r="P42" s="170">
        <f>'実質公債費比率（分子）の構造'!O$52</f>
        <v>6376</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18</v>
      </c>
      <c r="C44" s="170"/>
      <c r="D44" s="170"/>
      <c r="E44" s="170">
        <f>'実質公債費比率（分子）の構造'!L$50</f>
        <v>20</v>
      </c>
      <c r="F44" s="170"/>
      <c r="G44" s="170"/>
      <c r="H44" s="170">
        <f>'実質公債費比率（分子）の構造'!M$50</f>
        <v>15</v>
      </c>
      <c r="I44" s="170"/>
      <c r="J44" s="170"/>
      <c r="K44" s="170">
        <f>'実質公債費比率（分子）の構造'!N$50</f>
        <v>15</v>
      </c>
      <c r="L44" s="170"/>
      <c r="M44" s="170"/>
      <c r="N44" s="170">
        <f>'実質公債費比率（分子）の構造'!O$50</f>
        <v>13</v>
      </c>
      <c r="O44" s="170"/>
      <c r="P44" s="170"/>
    </row>
    <row r="45" spans="1:16" x14ac:dyDescent="0.15">
      <c r="A45" s="170" t="s">
        <v>63</v>
      </c>
      <c r="B45" s="170">
        <f>'実質公債費比率（分子）の構造'!K$49</f>
        <v>240</v>
      </c>
      <c r="C45" s="170"/>
      <c r="D45" s="170"/>
      <c r="E45" s="170">
        <f>'実質公債費比率（分子）の構造'!L$49</f>
        <v>356</v>
      </c>
      <c r="F45" s="170"/>
      <c r="G45" s="170"/>
      <c r="H45" s="170">
        <f>'実質公債費比率（分子）の構造'!M$49</f>
        <v>282</v>
      </c>
      <c r="I45" s="170"/>
      <c r="J45" s="170"/>
      <c r="K45" s="170">
        <f>'実質公債費比率（分子）の構造'!N$49</f>
        <v>283</v>
      </c>
      <c r="L45" s="170"/>
      <c r="M45" s="170"/>
      <c r="N45" s="170">
        <f>'実質公債費比率（分子）の構造'!O$49</f>
        <v>293</v>
      </c>
      <c r="O45" s="170"/>
      <c r="P45" s="170"/>
    </row>
    <row r="46" spans="1:16" x14ac:dyDescent="0.15">
      <c r="A46" s="170" t="s">
        <v>64</v>
      </c>
      <c r="B46" s="170">
        <f>'実質公債費比率（分子）の構造'!K$48</f>
        <v>953</v>
      </c>
      <c r="C46" s="170"/>
      <c r="D46" s="170"/>
      <c r="E46" s="170">
        <f>'実質公債費比率（分子）の構造'!L$48</f>
        <v>1048</v>
      </c>
      <c r="F46" s="170"/>
      <c r="G46" s="170"/>
      <c r="H46" s="170">
        <f>'実質公債費比率（分子）の構造'!M$48</f>
        <v>1115</v>
      </c>
      <c r="I46" s="170"/>
      <c r="J46" s="170"/>
      <c r="K46" s="170">
        <f>'実質公債費比率（分子）の構造'!N$48</f>
        <v>1175</v>
      </c>
      <c r="L46" s="170"/>
      <c r="M46" s="170"/>
      <c r="N46" s="170">
        <f>'実質公債費比率（分子）の構造'!O$48</f>
        <v>1230</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5377</v>
      </c>
      <c r="C49" s="170"/>
      <c r="D49" s="170"/>
      <c r="E49" s="170">
        <f>'実質公債費比率（分子）の構造'!L$45</f>
        <v>5064</v>
      </c>
      <c r="F49" s="170"/>
      <c r="G49" s="170"/>
      <c r="H49" s="170">
        <f>'実質公債費比率（分子）の構造'!M$45</f>
        <v>4807</v>
      </c>
      <c r="I49" s="170"/>
      <c r="J49" s="170"/>
      <c r="K49" s="170">
        <f>'実質公債費比率（分子）の構造'!N$45</f>
        <v>4626</v>
      </c>
      <c r="L49" s="170"/>
      <c r="M49" s="170"/>
      <c r="N49" s="170">
        <f>'実質公債費比率（分子）の構造'!O$45</f>
        <v>4462</v>
      </c>
      <c r="O49" s="170"/>
      <c r="P49" s="170"/>
    </row>
    <row r="50" spans="1:16" x14ac:dyDescent="0.15">
      <c r="A50" s="170" t="s">
        <v>67</v>
      </c>
      <c r="B50" s="170" t="e">
        <f>NA()</f>
        <v>#N/A</v>
      </c>
      <c r="C50" s="170">
        <f>IF(ISNUMBER('実質公債費比率（分子）の構造'!K$53),'実質公債費比率（分子）の構造'!K$53,NA())</f>
        <v>200</v>
      </c>
      <c r="D50" s="170" t="e">
        <f>NA()</f>
        <v>#N/A</v>
      </c>
      <c r="E50" s="170" t="e">
        <f>NA()</f>
        <v>#N/A</v>
      </c>
      <c r="F50" s="170">
        <f>IF(ISNUMBER('実質公債費比率（分子）の構造'!L$53),'実質公債費比率（分子）の構造'!L$53,NA())</f>
        <v>129</v>
      </c>
      <c r="G50" s="170" t="e">
        <f>NA()</f>
        <v>#N/A</v>
      </c>
      <c r="H50" s="170" t="e">
        <f>NA()</f>
        <v>#N/A</v>
      </c>
      <c r="I50" s="170">
        <f>IF(ISNUMBER('実質公債費比率（分子）の構造'!M$53),'実質公債費比率（分子）の構造'!M$53,NA())</f>
        <v>-260</v>
      </c>
      <c r="J50" s="170" t="e">
        <f>NA()</f>
        <v>#N/A</v>
      </c>
      <c r="K50" s="170" t="e">
        <f>NA()</f>
        <v>#N/A</v>
      </c>
      <c r="L50" s="170">
        <f>IF(ISNUMBER('実質公債費比率（分子）の構造'!N$53),'実質公債費比率（分子）の構造'!N$53,NA())</f>
        <v>-346</v>
      </c>
      <c r="M50" s="170" t="e">
        <f>NA()</f>
        <v>#N/A</v>
      </c>
      <c r="N50" s="170" t="e">
        <f>NA()</f>
        <v>#N/A</v>
      </c>
      <c r="O50" s="170">
        <f>IF(ISNUMBER('実質公債費比率（分子）の構造'!O$53),'実質公債費比率（分子）の構造'!O$53,NA())</f>
        <v>-378</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66074</v>
      </c>
      <c r="E56" s="169"/>
      <c r="F56" s="169"/>
      <c r="G56" s="169">
        <f>'将来負担比率（分子）の構造'!J$52</f>
        <v>65640</v>
      </c>
      <c r="H56" s="169"/>
      <c r="I56" s="169"/>
      <c r="J56" s="169">
        <f>'将来負担比率（分子）の構造'!K$52</f>
        <v>64924</v>
      </c>
      <c r="K56" s="169"/>
      <c r="L56" s="169"/>
      <c r="M56" s="169">
        <f>'将来負担比率（分子）の構造'!L$52</f>
        <v>64742</v>
      </c>
      <c r="N56" s="169"/>
      <c r="O56" s="169"/>
      <c r="P56" s="169">
        <f>'将来負担比率（分子）の構造'!M$52</f>
        <v>63591</v>
      </c>
    </row>
    <row r="57" spans="1:16" x14ac:dyDescent="0.15">
      <c r="A57" s="169" t="s">
        <v>42</v>
      </c>
      <c r="B57" s="169"/>
      <c r="C57" s="169"/>
      <c r="D57" s="169">
        <f>'将来負担比率（分子）の構造'!I$51</f>
        <v>14702</v>
      </c>
      <c r="E57" s="169"/>
      <c r="F57" s="169"/>
      <c r="G57" s="169">
        <f>'将来負担比率（分子）の構造'!J$51</f>
        <v>15011</v>
      </c>
      <c r="H57" s="169"/>
      <c r="I57" s="169"/>
      <c r="J57" s="169">
        <f>'将来負担比率（分子）の構造'!K$51</f>
        <v>16315</v>
      </c>
      <c r="K57" s="169"/>
      <c r="L57" s="169"/>
      <c r="M57" s="169">
        <f>'将来負担比率（分子）の構造'!L$51</f>
        <v>15696</v>
      </c>
      <c r="N57" s="169"/>
      <c r="O57" s="169"/>
      <c r="P57" s="169">
        <f>'将来負担比率（分子）の構造'!M$51</f>
        <v>15182</v>
      </c>
    </row>
    <row r="58" spans="1:16" x14ac:dyDescent="0.15">
      <c r="A58" s="169" t="s">
        <v>41</v>
      </c>
      <c r="B58" s="169"/>
      <c r="C58" s="169"/>
      <c r="D58" s="169">
        <f>'将来負担比率（分子）の構造'!I$50</f>
        <v>10342</v>
      </c>
      <c r="E58" s="169"/>
      <c r="F58" s="169"/>
      <c r="G58" s="169">
        <f>'将来負担比率（分子）の構造'!J$50</f>
        <v>10560</v>
      </c>
      <c r="H58" s="169"/>
      <c r="I58" s="169"/>
      <c r="J58" s="169">
        <f>'将来負担比率（分子）の構造'!K$50</f>
        <v>12401</v>
      </c>
      <c r="K58" s="169"/>
      <c r="L58" s="169"/>
      <c r="M58" s="169">
        <f>'将来負担比率（分子）の構造'!L$50</f>
        <v>12856</v>
      </c>
      <c r="N58" s="169"/>
      <c r="O58" s="169"/>
      <c r="P58" s="169">
        <f>'将来負担比率（分子）の構造'!M$50</f>
        <v>12858</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f>'将来負担比率（分子）の構造'!I$46</f>
        <v>538</v>
      </c>
      <c r="C61" s="169"/>
      <c r="D61" s="169"/>
      <c r="E61" s="169">
        <f>'将来負担比率（分子）の構造'!J$46</f>
        <v>590</v>
      </c>
      <c r="F61" s="169"/>
      <c r="G61" s="169"/>
      <c r="H61" s="169">
        <f>'将来負担比率（分子）の構造'!K$46</f>
        <v>256</v>
      </c>
      <c r="I61" s="169"/>
      <c r="J61" s="169"/>
      <c r="K61" s="169">
        <f>'将来負担比率（分子）の構造'!L$46</f>
        <v>269</v>
      </c>
      <c r="L61" s="169"/>
      <c r="M61" s="169"/>
      <c r="N61" s="169">
        <f>'将来負担比率（分子）の構造'!M$46</f>
        <v>269</v>
      </c>
      <c r="O61" s="169"/>
      <c r="P61" s="169"/>
    </row>
    <row r="62" spans="1:16" x14ac:dyDescent="0.15">
      <c r="A62" s="169" t="s">
        <v>35</v>
      </c>
      <c r="B62" s="169">
        <f>'将来負担比率（分子）の構造'!I$45</f>
        <v>9110</v>
      </c>
      <c r="C62" s="169"/>
      <c r="D62" s="169"/>
      <c r="E62" s="169">
        <f>'将来負担比率（分子）の構造'!J$45</f>
        <v>8850</v>
      </c>
      <c r="F62" s="169"/>
      <c r="G62" s="169"/>
      <c r="H62" s="169">
        <f>'将来負担比率（分子）の構造'!K$45</f>
        <v>9317</v>
      </c>
      <c r="I62" s="169"/>
      <c r="J62" s="169"/>
      <c r="K62" s="169">
        <f>'将来負担比率（分子）の構造'!L$45</f>
        <v>9958</v>
      </c>
      <c r="L62" s="169"/>
      <c r="M62" s="169"/>
      <c r="N62" s="169">
        <f>'将来負担比率（分子）の構造'!M$45</f>
        <v>10528</v>
      </c>
      <c r="O62" s="169"/>
      <c r="P62" s="169"/>
    </row>
    <row r="63" spans="1:16" x14ac:dyDescent="0.15">
      <c r="A63" s="169" t="s">
        <v>34</v>
      </c>
      <c r="B63" s="169">
        <f>'将来負担比率（分子）の構造'!I$44</f>
        <v>3348</v>
      </c>
      <c r="C63" s="169"/>
      <c r="D63" s="169"/>
      <c r="E63" s="169">
        <f>'将来負担比率（分子）の構造'!J$44</f>
        <v>3000</v>
      </c>
      <c r="F63" s="169"/>
      <c r="G63" s="169"/>
      <c r="H63" s="169">
        <f>'将来負担比率（分子）の構造'!K$44</f>
        <v>2825</v>
      </c>
      <c r="I63" s="169"/>
      <c r="J63" s="169"/>
      <c r="K63" s="169">
        <f>'将来負担比率（分子）の構造'!L$44</f>
        <v>2795</v>
      </c>
      <c r="L63" s="169"/>
      <c r="M63" s="169"/>
      <c r="N63" s="169">
        <f>'将来負担比率（分子）の構造'!M$44</f>
        <v>2903</v>
      </c>
      <c r="O63" s="169"/>
      <c r="P63" s="169"/>
    </row>
    <row r="64" spans="1:16" x14ac:dyDescent="0.15">
      <c r="A64" s="169" t="s">
        <v>33</v>
      </c>
      <c r="B64" s="169">
        <f>'将来負担比率（分子）の構造'!I$43</f>
        <v>14467</v>
      </c>
      <c r="C64" s="169"/>
      <c r="D64" s="169"/>
      <c r="E64" s="169">
        <f>'将来負担比率（分子）の構造'!J$43</f>
        <v>15013</v>
      </c>
      <c r="F64" s="169"/>
      <c r="G64" s="169"/>
      <c r="H64" s="169">
        <f>'将来負担比率（分子）の構造'!K$43</f>
        <v>15172</v>
      </c>
      <c r="I64" s="169"/>
      <c r="J64" s="169"/>
      <c r="K64" s="169">
        <f>'将来負担比率（分子）の構造'!L$43</f>
        <v>16036</v>
      </c>
      <c r="L64" s="169"/>
      <c r="M64" s="169"/>
      <c r="N64" s="169">
        <f>'将来負担比率（分子）の構造'!M$43</f>
        <v>16670</v>
      </c>
      <c r="O64" s="169"/>
      <c r="P64" s="169"/>
    </row>
    <row r="65" spans="1:16" x14ac:dyDescent="0.15">
      <c r="A65" s="169" t="s">
        <v>32</v>
      </c>
      <c r="B65" s="169">
        <f>'将来負担比率（分子）の構造'!I$42</f>
        <v>1917</v>
      </c>
      <c r="C65" s="169"/>
      <c r="D65" s="169"/>
      <c r="E65" s="169">
        <f>'将来負担比率（分子）の構造'!J$42</f>
        <v>609</v>
      </c>
      <c r="F65" s="169"/>
      <c r="G65" s="169"/>
      <c r="H65" s="169">
        <f>'将来負担比率（分子）の構造'!K$42</f>
        <v>1033</v>
      </c>
      <c r="I65" s="169"/>
      <c r="J65" s="169"/>
      <c r="K65" s="169">
        <f>'将来負担比率（分子）の構造'!L$42</f>
        <v>833</v>
      </c>
      <c r="L65" s="169"/>
      <c r="M65" s="169"/>
      <c r="N65" s="169">
        <f>'将来負担比率（分子）の構造'!M$42</f>
        <v>800</v>
      </c>
      <c r="O65" s="169"/>
      <c r="P65" s="169"/>
    </row>
    <row r="66" spans="1:16" x14ac:dyDescent="0.15">
      <c r="A66" s="169" t="s">
        <v>31</v>
      </c>
      <c r="B66" s="169">
        <f>'将来負担比率（分子）の構造'!I$41</f>
        <v>43453</v>
      </c>
      <c r="C66" s="169"/>
      <c r="D66" s="169"/>
      <c r="E66" s="169">
        <f>'将来負担比率（分子）の構造'!J$41</f>
        <v>44174</v>
      </c>
      <c r="F66" s="169"/>
      <c r="G66" s="169"/>
      <c r="H66" s="169">
        <f>'将来負担比率（分子）の構造'!K$41</f>
        <v>41353</v>
      </c>
      <c r="I66" s="169"/>
      <c r="J66" s="169"/>
      <c r="K66" s="169">
        <f>'将来負担比率（分子）の構造'!L$41</f>
        <v>39007</v>
      </c>
      <c r="L66" s="169"/>
      <c r="M66" s="169"/>
      <c r="N66" s="169">
        <f>'将来負担比率（分子）の構造'!M$41</f>
        <v>38039</v>
      </c>
      <c r="O66" s="169"/>
      <c r="P66" s="169"/>
    </row>
    <row r="67" spans="1:16" x14ac:dyDescent="0.15">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3303</v>
      </c>
      <c r="C72" s="173">
        <f>基金残高に係る経年分析!G55</f>
        <v>3605</v>
      </c>
      <c r="D72" s="173">
        <f>基金残高に係る経年分析!H55</f>
        <v>3458</v>
      </c>
    </row>
    <row r="73" spans="1:16" x14ac:dyDescent="0.15">
      <c r="A73" s="172" t="s">
        <v>74</v>
      </c>
      <c r="B73" s="173">
        <f>基金残高に係る経年分析!F56</f>
        <v>2883</v>
      </c>
      <c r="C73" s="173">
        <f>基金残高に係る経年分析!G56</f>
        <v>3034</v>
      </c>
      <c r="D73" s="173">
        <f>基金残高に係る経年分析!H56</f>
        <v>3486</v>
      </c>
    </row>
    <row r="74" spans="1:16" x14ac:dyDescent="0.15">
      <c r="A74" s="172" t="s">
        <v>75</v>
      </c>
      <c r="B74" s="173">
        <f>基金残高に係る経年分析!F57</f>
        <v>3460</v>
      </c>
      <c r="C74" s="173">
        <f>基金残高に係る経年分析!G57</f>
        <v>3445</v>
      </c>
      <c r="D74" s="173">
        <f>基金残高に係る経年分析!H57</f>
        <v>3510</v>
      </c>
    </row>
  </sheetData>
  <sheetProtection algorithmName="SHA-512" hashValue="0A0WLs+JM96kjxThoD9Y83BSuXHC2FQVRFKhR3o/MZrhRutV1O/UwHD3CefzMe+ymI821IsuHMnSY1S7tcA0ug==" saltValue="BLb6Bp/pl1GAY52A5W5bEQ=="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24578123</v>
      </c>
      <c r="S5" s="600"/>
      <c r="T5" s="600"/>
      <c r="U5" s="600"/>
      <c r="V5" s="600"/>
      <c r="W5" s="600"/>
      <c r="X5" s="600"/>
      <c r="Y5" s="601"/>
      <c r="Z5" s="602">
        <v>33.799999999999997</v>
      </c>
      <c r="AA5" s="602"/>
      <c r="AB5" s="602"/>
      <c r="AC5" s="602"/>
      <c r="AD5" s="603">
        <v>22851885</v>
      </c>
      <c r="AE5" s="603"/>
      <c r="AF5" s="603"/>
      <c r="AG5" s="603"/>
      <c r="AH5" s="603"/>
      <c r="AI5" s="603"/>
      <c r="AJ5" s="603"/>
      <c r="AK5" s="603"/>
      <c r="AL5" s="604">
        <v>59.2</v>
      </c>
      <c r="AM5" s="605"/>
      <c r="AN5" s="605"/>
      <c r="AO5" s="606"/>
      <c r="AP5" s="596" t="s">
        <v>216</v>
      </c>
      <c r="AQ5" s="597"/>
      <c r="AR5" s="597"/>
      <c r="AS5" s="597"/>
      <c r="AT5" s="597"/>
      <c r="AU5" s="597"/>
      <c r="AV5" s="597"/>
      <c r="AW5" s="597"/>
      <c r="AX5" s="597"/>
      <c r="AY5" s="597"/>
      <c r="AZ5" s="597"/>
      <c r="BA5" s="597"/>
      <c r="BB5" s="597"/>
      <c r="BC5" s="597"/>
      <c r="BD5" s="597"/>
      <c r="BE5" s="597"/>
      <c r="BF5" s="598"/>
      <c r="BG5" s="610">
        <v>22851885</v>
      </c>
      <c r="BH5" s="611"/>
      <c r="BI5" s="611"/>
      <c r="BJ5" s="611"/>
      <c r="BK5" s="611"/>
      <c r="BL5" s="611"/>
      <c r="BM5" s="611"/>
      <c r="BN5" s="612"/>
      <c r="BO5" s="613">
        <v>93</v>
      </c>
      <c r="BP5" s="613"/>
      <c r="BQ5" s="613"/>
      <c r="BR5" s="613"/>
      <c r="BS5" s="614">
        <v>400241</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362096</v>
      </c>
      <c r="S6" s="611"/>
      <c r="T6" s="611"/>
      <c r="U6" s="611"/>
      <c r="V6" s="611"/>
      <c r="W6" s="611"/>
      <c r="X6" s="611"/>
      <c r="Y6" s="612"/>
      <c r="Z6" s="613">
        <v>0.5</v>
      </c>
      <c r="AA6" s="613"/>
      <c r="AB6" s="613"/>
      <c r="AC6" s="613"/>
      <c r="AD6" s="614">
        <v>362096</v>
      </c>
      <c r="AE6" s="614"/>
      <c r="AF6" s="614"/>
      <c r="AG6" s="614"/>
      <c r="AH6" s="614"/>
      <c r="AI6" s="614"/>
      <c r="AJ6" s="614"/>
      <c r="AK6" s="614"/>
      <c r="AL6" s="615">
        <v>0.9</v>
      </c>
      <c r="AM6" s="616"/>
      <c r="AN6" s="616"/>
      <c r="AO6" s="617"/>
      <c r="AP6" s="607" t="s">
        <v>221</v>
      </c>
      <c r="AQ6" s="608"/>
      <c r="AR6" s="608"/>
      <c r="AS6" s="608"/>
      <c r="AT6" s="608"/>
      <c r="AU6" s="608"/>
      <c r="AV6" s="608"/>
      <c r="AW6" s="608"/>
      <c r="AX6" s="608"/>
      <c r="AY6" s="608"/>
      <c r="AZ6" s="608"/>
      <c r="BA6" s="608"/>
      <c r="BB6" s="608"/>
      <c r="BC6" s="608"/>
      <c r="BD6" s="608"/>
      <c r="BE6" s="608"/>
      <c r="BF6" s="609"/>
      <c r="BG6" s="610">
        <v>22851885</v>
      </c>
      <c r="BH6" s="611"/>
      <c r="BI6" s="611"/>
      <c r="BJ6" s="611"/>
      <c r="BK6" s="611"/>
      <c r="BL6" s="611"/>
      <c r="BM6" s="611"/>
      <c r="BN6" s="612"/>
      <c r="BO6" s="613">
        <v>93</v>
      </c>
      <c r="BP6" s="613"/>
      <c r="BQ6" s="613"/>
      <c r="BR6" s="613"/>
      <c r="BS6" s="614">
        <v>400241</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422430</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421335</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9792</v>
      </c>
      <c r="S7" s="611"/>
      <c r="T7" s="611"/>
      <c r="U7" s="611"/>
      <c r="V7" s="611"/>
      <c r="W7" s="611"/>
      <c r="X7" s="611"/>
      <c r="Y7" s="612"/>
      <c r="Z7" s="613">
        <v>0</v>
      </c>
      <c r="AA7" s="613"/>
      <c r="AB7" s="613"/>
      <c r="AC7" s="613"/>
      <c r="AD7" s="614">
        <v>9792</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11559264</v>
      </c>
      <c r="BH7" s="611"/>
      <c r="BI7" s="611"/>
      <c r="BJ7" s="611"/>
      <c r="BK7" s="611"/>
      <c r="BL7" s="611"/>
      <c r="BM7" s="611"/>
      <c r="BN7" s="612"/>
      <c r="BO7" s="613">
        <v>47</v>
      </c>
      <c r="BP7" s="613"/>
      <c r="BQ7" s="613"/>
      <c r="BR7" s="613"/>
      <c r="BS7" s="614">
        <v>400241</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5939518</v>
      </c>
      <c r="CS7" s="611"/>
      <c r="CT7" s="611"/>
      <c r="CU7" s="611"/>
      <c r="CV7" s="611"/>
      <c r="CW7" s="611"/>
      <c r="CX7" s="611"/>
      <c r="CY7" s="612"/>
      <c r="CZ7" s="613">
        <v>8.3000000000000007</v>
      </c>
      <c r="DA7" s="613"/>
      <c r="DB7" s="613"/>
      <c r="DC7" s="613"/>
      <c r="DD7" s="619">
        <v>557371</v>
      </c>
      <c r="DE7" s="611"/>
      <c r="DF7" s="611"/>
      <c r="DG7" s="611"/>
      <c r="DH7" s="611"/>
      <c r="DI7" s="611"/>
      <c r="DJ7" s="611"/>
      <c r="DK7" s="611"/>
      <c r="DL7" s="611"/>
      <c r="DM7" s="611"/>
      <c r="DN7" s="611"/>
      <c r="DO7" s="611"/>
      <c r="DP7" s="612"/>
      <c r="DQ7" s="619">
        <v>4779260</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240097</v>
      </c>
      <c r="S8" s="611"/>
      <c r="T8" s="611"/>
      <c r="U8" s="611"/>
      <c r="V8" s="611"/>
      <c r="W8" s="611"/>
      <c r="X8" s="611"/>
      <c r="Y8" s="612"/>
      <c r="Z8" s="613">
        <v>0.3</v>
      </c>
      <c r="AA8" s="613"/>
      <c r="AB8" s="613"/>
      <c r="AC8" s="613"/>
      <c r="AD8" s="614">
        <v>240097</v>
      </c>
      <c r="AE8" s="614"/>
      <c r="AF8" s="614"/>
      <c r="AG8" s="614"/>
      <c r="AH8" s="614"/>
      <c r="AI8" s="614"/>
      <c r="AJ8" s="614"/>
      <c r="AK8" s="614"/>
      <c r="AL8" s="615">
        <v>0.6</v>
      </c>
      <c r="AM8" s="616"/>
      <c r="AN8" s="616"/>
      <c r="AO8" s="617"/>
      <c r="AP8" s="607" t="s">
        <v>227</v>
      </c>
      <c r="AQ8" s="608"/>
      <c r="AR8" s="608"/>
      <c r="AS8" s="608"/>
      <c r="AT8" s="608"/>
      <c r="AU8" s="608"/>
      <c r="AV8" s="608"/>
      <c r="AW8" s="608"/>
      <c r="AX8" s="608"/>
      <c r="AY8" s="608"/>
      <c r="AZ8" s="608"/>
      <c r="BA8" s="608"/>
      <c r="BB8" s="608"/>
      <c r="BC8" s="608"/>
      <c r="BD8" s="608"/>
      <c r="BE8" s="608"/>
      <c r="BF8" s="609"/>
      <c r="BG8" s="610">
        <v>298379</v>
      </c>
      <c r="BH8" s="611"/>
      <c r="BI8" s="611"/>
      <c r="BJ8" s="611"/>
      <c r="BK8" s="611"/>
      <c r="BL8" s="611"/>
      <c r="BM8" s="611"/>
      <c r="BN8" s="612"/>
      <c r="BO8" s="613">
        <v>1.2</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34907031</v>
      </c>
      <c r="CS8" s="611"/>
      <c r="CT8" s="611"/>
      <c r="CU8" s="611"/>
      <c r="CV8" s="611"/>
      <c r="CW8" s="611"/>
      <c r="CX8" s="611"/>
      <c r="CY8" s="612"/>
      <c r="CZ8" s="613">
        <v>49</v>
      </c>
      <c r="DA8" s="613"/>
      <c r="DB8" s="613"/>
      <c r="DC8" s="613"/>
      <c r="DD8" s="619">
        <v>196422</v>
      </c>
      <c r="DE8" s="611"/>
      <c r="DF8" s="611"/>
      <c r="DG8" s="611"/>
      <c r="DH8" s="611"/>
      <c r="DI8" s="611"/>
      <c r="DJ8" s="611"/>
      <c r="DK8" s="611"/>
      <c r="DL8" s="611"/>
      <c r="DM8" s="611"/>
      <c r="DN8" s="611"/>
      <c r="DO8" s="611"/>
      <c r="DP8" s="612"/>
      <c r="DQ8" s="619">
        <v>18184887</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244016</v>
      </c>
      <c r="S9" s="611"/>
      <c r="T9" s="611"/>
      <c r="U9" s="611"/>
      <c r="V9" s="611"/>
      <c r="W9" s="611"/>
      <c r="X9" s="611"/>
      <c r="Y9" s="612"/>
      <c r="Z9" s="613">
        <v>0.3</v>
      </c>
      <c r="AA9" s="613"/>
      <c r="AB9" s="613"/>
      <c r="AC9" s="613"/>
      <c r="AD9" s="614">
        <v>244016</v>
      </c>
      <c r="AE9" s="614"/>
      <c r="AF9" s="614"/>
      <c r="AG9" s="614"/>
      <c r="AH9" s="614"/>
      <c r="AI9" s="614"/>
      <c r="AJ9" s="614"/>
      <c r="AK9" s="614"/>
      <c r="AL9" s="615">
        <v>0.6</v>
      </c>
      <c r="AM9" s="616"/>
      <c r="AN9" s="616"/>
      <c r="AO9" s="617"/>
      <c r="AP9" s="607" t="s">
        <v>230</v>
      </c>
      <c r="AQ9" s="608"/>
      <c r="AR9" s="608"/>
      <c r="AS9" s="608"/>
      <c r="AT9" s="608"/>
      <c r="AU9" s="608"/>
      <c r="AV9" s="608"/>
      <c r="AW9" s="608"/>
      <c r="AX9" s="608"/>
      <c r="AY9" s="608"/>
      <c r="AZ9" s="608"/>
      <c r="BA9" s="608"/>
      <c r="BB9" s="608"/>
      <c r="BC9" s="608"/>
      <c r="BD9" s="608"/>
      <c r="BE9" s="608"/>
      <c r="BF9" s="609"/>
      <c r="BG9" s="610">
        <v>9689400</v>
      </c>
      <c r="BH9" s="611"/>
      <c r="BI9" s="611"/>
      <c r="BJ9" s="611"/>
      <c r="BK9" s="611"/>
      <c r="BL9" s="611"/>
      <c r="BM9" s="611"/>
      <c r="BN9" s="612"/>
      <c r="BO9" s="613">
        <v>39.4</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5683165</v>
      </c>
      <c r="CS9" s="611"/>
      <c r="CT9" s="611"/>
      <c r="CU9" s="611"/>
      <c r="CV9" s="611"/>
      <c r="CW9" s="611"/>
      <c r="CX9" s="611"/>
      <c r="CY9" s="612"/>
      <c r="CZ9" s="613">
        <v>8</v>
      </c>
      <c r="DA9" s="613"/>
      <c r="DB9" s="613"/>
      <c r="DC9" s="613"/>
      <c r="DD9" s="619">
        <v>22363</v>
      </c>
      <c r="DE9" s="611"/>
      <c r="DF9" s="611"/>
      <c r="DG9" s="611"/>
      <c r="DH9" s="611"/>
      <c r="DI9" s="611"/>
      <c r="DJ9" s="611"/>
      <c r="DK9" s="611"/>
      <c r="DL9" s="611"/>
      <c r="DM9" s="611"/>
      <c r="DN9" s="611"/>
      <c r="DO9" s="611"/>
      <c r="DP9" s="612"/>
      <c r="DQ9" s="619">
        <v>4445469</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398676</v>
      </c>
      <c r="BH10" s="611"/>
      <c r="BI10" s="611"/>
      <c r="BJ10" s="611"/>
      <c r="BK10" s="611"/>
      <c r="BL10" s="611"/>
      <c r="BM10" s="611"/>
      <c r="BN10" s="612"/>
      <c r="BO10" s="613">
        <v>1.6</v>
      </c>
      <c r="BP10" s="613"/>
      <c r="BQ10" s="613"/>
      <c r="BR10" s="613"/>
      <c r="BS10" s="614">
        <v>66160</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55709</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25161</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4033784</v>
      </c>
      <c r="S11" s="611"/>
      <c r="T11" s="611"/>
      <c r="U11" s="611"/>
      <c r="V11" s="611"/>
      <c r="W11" s="611"/>
      <c r="X11" s="611"/>
      <c r="Y11" s="612"/>
      <c r="Z11" s="615">
        <v>5.6</v>
      </c>
      <c r="AA11" s="616"/>
      <c r="AB11" s="616"/>
      <c r="AC11" s="622"/>
      <c r="AD11" s="619">
        <v>4033784</v>
      </c>
      <c r="AE11" s="611"/>
      <c r="AF11" s="611"/>
      <c r="AG11" s="611"/>
      <c r="AH11" s="611"/>
      <c r="AI11" s="611"/>
      <c r="AJ11" s="611"/>
      <c r="AK11" s="612"/>
      <c r="AL11" s="615">
        <v>10.4</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1172809</v>
      </c>
      <c r="BH11" s="611"/>
      <c r="BI11" s="611"/>
      <c r="BJ11" s="611"/>
      <c r="BK11" s="611"/>
      <c r="BL11" s="611"/>
      <c r="BM11" s="611"/>
      <c r="BN11" s="612"/>
      <c r="BO11" s="613">
        <v>4.8</v>
      </c>
      <c r="BP11" s="613"/>
      <c r="BQ11" s="613"/>
      <c r="BR11" s="613"/>
      <c r="BS11" s="614">
        <v>334081</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343209</v>
      </c>
      <c r="CS11" s="611"/>
      <c r="CT11" s="611"/>
      <c r="CU11" s="611"/>
      <c r="CV11" s="611"/>
      <c r="CW11" s="611"/>
      <c r="CX11" s="611"/>
      <c r="CY11" s="612"/>
      <c r="CZ11" s="613">
        <v>0.5</v>
      </c>
      <c r="DA11" s="613"/>
      <c r="DB11" s="613"/>
      <c r="DC11" s="613"/>
      <c r="DD11" s="619">
        <v>49815</v>
      </c>
      <c r="DE11" s="611"/>
      <c r="DF11" s="611"/>
      <c r="DG11" s="611"/>
      <c r="DH11" s="611"/>
      <c r="DI11" s="611"/>
      <c r="DJ11" s="611"/>
      <c r="DK11" s="611"/>
      <c r="DL11" s="611"/>
      <c r="DM11" s="611"/>
      <c r="DN11" s="611"/>
      <c r="DO11" s="611"/>
      <c r="DP11" s="612"/>
      <c r="DQ11" s="619">
        <v>246239</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v>29415</v>
      </c>
      <c r="S12" s="611"/>
      <c r="T12" s="611"/>
      <c r="U12" s="611"/>
      <c r="V12" s="611"/>
      <c r="W12" s="611"/>
      <c r="X12" s="611"/>
      <c r="Y12" s="612"/>
      <c r="Z12" s="613">
        <v>0</v>
      </c>
      <c r="AA12" s="613"/>
      <c r="AB12" s="613"/>
      <c r="AC12" s="613"/>
      <c r="AD12" s="614">
        <v>29415</v>
      </c>
      <c r="AE12" s="614"/>
      <c r="AF12" s="614"/>
      <c r="AG12" s="614"/>
      <c r="AH12" s="614"/>
      <c r="AI12" s="614"/>
      <c r="AJ12" s="614"/>
      <c r="AK12" s="614"/>
      <c r="AL12" s="615">
        <v>0.1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9934726</v>
      </c>
      <c r="BH12" s="611"/>
      <c r="BI12" s="611"/>
      <c r="BJ12" s="611"/>
      <c r="BK12" s="611"/>
      <c r="BL12" s="611"/>
      <c r="BM12" s="611"/>
      <c r="BN12" s="612"/>
      <c r="BO12" s="613">
        <v>40.4</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2447368</v>
      </c>
      <c r="CS12" s="611"/>
      <c r="CT12" s="611"/>
      <c r="CU12" s="611"/>
      <c r="CV12" s="611"/>
      <c r="CW12" s="611"/>
      <c r="CX12" s="611"/>
      <c r="CY12" s="612"/>
      <c r="CZ12" s="613">
        <v>3.4</v>
      </c>
      <c r="DA12" s="613"/>
      <c r="DB12" s="613"/>
      <c r="DC12" s="613"/>
      <c r="DD12" s="619">
        <v>45131</v>
      </c>
      <c r="DE12" s="611"/>
      <c r="DF12" s="611"/>
      <c r="DG12" s="611"/>
      <c r="DH12" s="611"/>
      <c r="DI12" s="611"/>
      <c r="DJ12" s="611"/>
      <c r="DK12" s="611"/>
      <c r="DL12" s="611"/>
      <c r="DM12" s="611"/>
      <c r="DN12" s="611"/>
      <c r="DO12" s="611"/>
      <c r="DP12" s="612"/>
      <c r="DQ12" s="619">
        <v>790752</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9826077</v>
      </c>
      <c r="BH13" s="611"/>
      <c r="BI13" s="611"/>
      <c r="BJ13" s="611"/>
      <c r="BK13" s="611"/>
      <c r="BL13" s="611"/>
      <c r="BM13" s="611"/>
      <c r="BN13" s="612"/>
      <c r="BO13" s="613">
        <v>40</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6625027</v>
      </c>
      <c r="CS13" s="611"/>
      <c r="CT13" s="611"/>
      <c r="CU13" s="611"/>
      <c r="CV13" s="611"/>
      <c r="CW13" s="611"/>
      <c r="CX13" s="611"/>
      <c r="CY13" s="612"/>
      <c r="CZ13" s="613">
        <v>9.3000000000000007</v>
      </c>
      <c r="DA13" s="613"/>
      <c r="DB13" s="613"/>
      <c r="DC13" s="613"/>
      <c r="DD13" s="619">
        <v>1832740</v>
      </c>
      <c r="DE13" s="611"/>
      <c r="DF13" s="611"/>
      <c r="DG13" s="611"/>
      <c r="DH13" s="611"/>
      <c r="DI13" s="611"/>
      <c r="DJ13" s="611"/>
      <c r="DK13" s="611"/>
      <c r="DL13" s="611"/>
      <c r="DM13" s="611"/>
      <c r="DN13" s="611"/>
      <c r="DO13" s="611"/>
      <c r="DP13" s="612"/>
      <c r="DQ13" s="619">
        <v>4387440</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v>3812</v>
      </c>
      <c r="S14" s="611"/>
      <c r="T14" s="611"/>
      <c r="U14" s="611"/>
      <c r="V14" s="611"/>
      <c r="W14" s="611"/>
      <c r="X14" s="611"/>
      <c r="Y14" s="612"/>
      <c r="Z14" s="613">
        <v>0</v>
      </c>
      <c r="AA14" s="613"/>
      <c r="AB14" s="613"/>
      <c r="AC14" s="613"/>
      <c r="AD14" s="614">
        <v>3812</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373965</v>
      </c>
      <c r="BH14" s="611"/>
      <c r="BI14" s="611"/>
      <c r="BJ14" s="611"/>
      <c r="BK14" s="611"/>
      <c r="BL14" s="611"/>
      <c r="BM14" s="611"/>
      <c r="BN14" s="612"/>
      <c r="BO14" s="613">
        <v>1.5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2607787</v>
      </c>
      <c r="CS14" s="611"/>
      <c r="CT14" s="611"/>
      <c r="CU14" s="611"/>
      <c r="CV14" s="611"/>
      <c r="CW14" s="611"/>
      <c r="CX14" s="611"/>
      <c r="CY14" s="612"/>
      <c r="CZ14" s="613">
        <v>3.7</v>
      </c>
      <c r="DA14" s="613"/>
      <c r="DB14" s="613"/>
      <c r="DC14" s="613"/>
      <c r="DD14" s="619">
        <v>435034</v>
      </c>
      <c r="DE14" s="611"/>
      <c r="DF14" s="611"/>
      <c r="DG14" s="611"/>
      <c r="DH14" s="611"/>
      <c r="DI14" s="611"/>
      <c r="DJ14" s="611"/>
      <c r="DK14" s="611"/>
      <c r="DL14" s="611"/>
      <c r="DM14" s="611"/>
      <c r="DN14" s="611"/>
      <c r="DO14" s="611"/>
      <c r="DP14" s="612"/>
      <c r="DQ14" s="619">
        <v>2279622</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983930</v>
      </c>
      <c r="BH15" s="611"/>
      <c r="BI15" s="611"/>
      <c r="BJ15" s="611"/>
      <c r="BK15" s="611"/>
      <c r="BL15" s="611"/>
      <c r="BM15" s="611"/>
      <c r="BN15" s="612"/>
      <c r="BO15" s="613">
        <v>4</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7741507</v>
      </c>
      <c r="CS15" s="611"/>
      <c r="CT15" s="611"/>
      <c r="CU15" s="611"/>
      <c r="CV15" s="611"/>
      <c r="CW15" s="611"/>
      <c r="CX15" s="611"/>
      <c r="CY15" s="612"/>
      <c r="CZ15" s="613">
        <v>10.9</v>
      </c>
      <c r="DA15" s="613"/>
      <c r="DB15" s="613"/>
      <c r="DC15" s="613"/>
      <c r="DD15" s="619">
        <v>2665216</v>
      </c>
      <c r="DE15" s="611"/>
      <c r="DF15" s="611"/>
      <c r="DG15" s="611"/>
      <c r="DH15" s="611"/>
      <c r="DI15" s="611"/>
      <c r="DJ15" s="611"/>
      <c r="DK15" s="611"/>
      <c r="DL15" s="611"/>
      <c r="DM15" s="611"/>
      <c r="DN15" s="611"/>
      <c r="DO15" s="611"/>
      <c r="DP15" s="612"/>
      <c r="DQ15" s="619">
        <v>4645308</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69250</v>
      </c>
      <c r="S16" s="611"/>
      <c r="T16" s="611"/>
      <c r="U16" s="611"/>
      <c r="V16" s="611"/>
      <c r="W16" s="611"/>
      <c r="X16" s="611"/>
      <c r="Y16" s="612"/>
      <c r="Z16" s="613">
        <v>0.1</v>
      </c>
      <c r="AA16" s="613"/>
      <c r="AB16" s="613"/>
      <c r="AC16" s="613"/>
      <c r="AD16" s="614">
        <v>69250</v>
      </c>
      <c r="AE16" s="614"/>
      <c r="AF16" s="614"/>
      <c r="AG16" s="614"/>
      <c r="AH16" s="614"/>
      <c r="AI16" s="614"/>
      <c r="AJ16" s="614"/>
      <c r="AK16" s="614"/>
      <c r="AL16" s="615">
        <v>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356196</v>
      </c>
      <c r="S17" s="611"/>
      <c r="T17" s="611"/>
      <c r="U17" s="611"/>
      <c r="V17" s="611"/>
      <c r="W17" s="611"/>
      <c r="X17" s="611"/>
      <c r="Y17" s="612"/>
      <c r="Z17" s="613">
        <v>0.5</v>
      </c>
      <c r="AA17" s="613"/>
      <c r="AB17" s="613"/>
      <c r="AC17" s="613"/>
      <c r="AD17" s="614">
        <v>356196</v>
      </c>
      <c r="AE17" s="614"/>
      <c r="AF17" s="614"/>
      <c r="AG17" s="614"/>
      <c r="AH17" s="614"/>
      <c r="AI17" s="614"/>
      <c r="AJ17" s="614"/>
      <c r="AK17" s="614"/>
      <c r="AL17" s="615">
        <v>0.9</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4463881</v>
      </c>
      <c r="CS17" s="611"/>
      <c r="CT17" s="611"/>
      <c r="CU17" s="611"/>
      <c r="CV17" s="611"/>
      <c r="CW17" s="611"/>
      <c r="CX17" s="611"/>
      <c r="CY17" s="612"/>
      <c r="CZ17" s="613">
        <v>6.3</v>
      </c>
      <c r="DA17" s="613"/>
      <c r="DB17" s="613"/>
      <c r="DC17" s="613"/>
      <c r="DD17" s="619" t="s">
        <v>122</v>
      </c>
      <c r="DE17" s="611"/>
      <c r="DF17" s="611"/>
      <c r="DG17" s="611"/>
      <c r="DH17" s="611"/>
      <c r="DI17" s="611"/>
      <c r="DJ17" s="611"/>
      <c r="DK17" s="611"/>
      <c r="DL17" s="611"/>
      <c r="DM17" s="611"/>
      <c r="DN17" s="611"/>
      <c r="DO17" s="611"/>
      <c r="DP17" s="612"/>
      <c r="DQ17" s="619">
        <v>4296613</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200134</v>
      </c>
      <c r="S18" s="611"/>
      <c r="T18" s="611"/>
      <c r="U18" s="611"/>
      <c r="V18" s="611"/>
      <c r="W18" s="611"/>
      <c r="X18" s="611"/>
      <c r="Y18" s="612"/>
      <c r="Z18" s="613">
        <v>0.3</v>
      </c>
      <c r="AA18" s="613"/>
      <c r="AB18" s="613"/>
      <c r="AC18" s="613"/>
      <c r="AD18" s="614">
        <v>200134</v>
      </c>
      <c r="AE18" s="614"/>
      <c r="AF18" s="614"/>
      <c r="AG18" s="614"/>
      <c r="AH18" s="614"/>
      <c r="AI18" s="614"/>
      <c r="AJ18" s="614"/>
      <c r="AK18" s="614"/>
      <c r="AL18" s="615">
        <v>0.5</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182337</v>
      </c>
      <c r="S19" s="611"/>
      <c r="T19" s="611"/>
      <c r="U19" s="611"/>
      <c r="V19" s="611"/>
      <c r="W19" s="611"/>
      <c r="X19" s="611"/>
      <c r="Y19" s="612"/>
      <c r="Z19" s="613">
        <v>0.3</v>
      </c>
      <c r="AA19" s="613"/>
      <c r="AB19" s="613"/>
      <c r="AC19" s="613"/>
      <c r="AD19" s="614">
        <v>182337</v>
      </c>
      <c r="AE19" s="614"/>
      <c r="AF19" s="614"/>
      <c r="AG19" s="614"/>
      <c r="AH19" s="614"/>
      <c r="AI19" s="614"/>
      <c r="AJ19" s="614"/>
      <c r="AK19" s="614"/>
      <c r="AL19" s="615">
        <v>0.5</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1726238</v>
      </c>
      <c r="BH19" s="611"/>
      <c r="BI19" s="611"/>
      <c r="BJ19" s="611"/>
      <c r="BK19" s="611"/>
      <c r="BL19" s="611"/>
      <c r="BM19" s="611"/>
      <c r="BN19" s="612"/>
      <c r="BO19" s="613">
        <v>7</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v>17797</v>
      </c>
      <c r="S20" s="611"/>
      <c r="T20" s="611"/>
      <c r="U20" s="611"/>
      <c r="V20" s="611"/>
      <c r="W20" s="611"/>
      <c r="X20" s="611"/>
      <c r="Y20" s="612"/>
      <c r="Z20" s="613">
        <v>0</v>
      </c>
      <c r="AA20" s="613"/>
      <c r="AB20" s="613"/>
      <c r="AC20" s="613"/>
      <c r="AD20" s="614">
        <v>17797</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1726238</v>
      </c>
      <c r="BH20" s="611"/>
      <c r="BI20" s="611"/>
      <c r="BJ20" s="611"/>
      <c r="BK20" s="611"/>
      <c r="BL20" s="611"/>
      <c r="BM20" s="611"/>
      <c r="BN20" s="612"/>
      <c r="BO20" s="613">
        <v>7</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71236632</v>
      </c>
      <c r="CS20" s="611"/>
      <c r="CT20" s="611"/>
      <c r="CU20" s="611"/>
      <c r="CV20" s="611"/>
      <c r="CW20" s="611"/>
      <c r="CX20" s="611"/>
      <c r="CY20" s="612"/>
      <c r="CZ20" s="613">
        <v>100</v>
      </c>
      <c r="DA20" s="613"/>
      <c r="DB20" s="613"/>
      <c r="DC20" s="613"/>
      <c r="DD20" s="619">
        <v>5804092</v>
      </c>
      <c r="DE20" s="611"/>
      <c r="DF20" s="611"/>
      <c r="DG20" s="611"/>
      <c r="DH20" s="611"/>
      <c r="DI20" s="611"/>
      <c r="DJ20" s="611"/>
      <c r="DK20" s="611"/>
      <c r="DL20" s="611"/>
      <c r="DM20" s="611"/>
      <c r="DN20" s="611"/>
      <c r="DO20" s="611"/>
      <c r="DP20" s="612"/>
      <c r="DQ20" s="619">
        <v>44502086</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10165198</v>
      </c>
      <c r="S21" s="611"/>
      <c r="T21" s="611"/>
      <c r="U21" s="611"/>
      <c r="V21" s="611"/>
      <c r="W21" s="611"/>
      <c r="X21" s="611"/>
      <c r="Y21" s="612"/>
      <c r="Z21" s="613">
        <v>14</v>
      </c>
      <c r="AA21" s="613"/>
      <c r="AB21" s="613"/>
      <c r="AC21" s="613"/>
      <c r="AD21" s="614">
        <v>9763665</v>
      </c>
      <c r="AE21" s="614"/>
      <c r="AF21" s="614"/>
      <c r="AG21" s="614"/>
      <c r="AH21" s="614"/>
      <c r="AI21" s="614"/>
      <c r="AJ21" s="614"/>
      <c r="AK21" s="614"/>
      <c r="AL21" s="615">
        <v>25.3</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9763665</v>
      </c>
      <c r="S22" s="611"/>
      <c r="T22" s="611"/>
      <c r="U22" s="611"/>
      <c r="V22" s="611"/>
      <c r="W22" s="611"/>
      <c r="X22" s="611"/>
      <c r="Y22" s="612"/>
      <c r="Z22" s="613">
        <v>13.4</v>
      </c>
      <c r="AA22" s="613"/>
      <c r="AB22" s="613"/>
      <c r="AC22" s="613"/>
      <c r="AD22" s="614">
        <v>9763665</v>
      </c>
      <c r="AE22" s="614"/>
      <c r="AF22" s="614"/>
      <c r="AG22" s="614"/>
      <c r="AH22" s="614"/>
      <c r="AI22" s="614"/>
      <c r="AJ22" s="614"/>
      <c r="AK22" s="614"/>
      <c r="AL22" s="615">
        <v>25.3</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401533</v>
      </c>
      <c r="S23" s="611"/>
      <c r="T23" s="611"/>
      <c r="U23" s="611"/>
      <c r="V23" s="611"/>
      <c r="W23" s="611"/>
      <c r="X23" s="611"/>
      <c r="Y23" s="612"/>
      <c r="Z23" s="613">
        <v>0.6</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v>1726238</v>
      </c>
      <c r="BH23" s="611"/>
      <c r="BI23" s="611"/>
      <c r="BJ23" s="611"/>
      <c r="BK23" s="611"/>
      <c r="BL23" s="611"/>
      <c r="BM23" s="611"/>
      <c r="BN23" s="612"/>
      <c r="BO23" s="613">
        <v>7</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41516459</v>
      </c>
      <c r="CS24" s="600"/>
      <c r="CT24" s="600"/>
      <c r="CU24" s="600"/>
      <c r="CV24" s="600"/>
      <c r="CW24" s="600"/>
      <c r="CX24" s="600"/>
      <c r="CY24" s="601"/>
      <c r="CZ24" s="604">
        <v>58.3</v>
      </c>
      <c r="DA24" s="605"/>
      <c r="DB24" s="605"/>
      <c r="DC24" s="621"/>
      <c r="DD24" s="645">
        <v>25042058</v>
      </c>
      <c r="DE24" s="600"/>
      <c r="DF24" s="600"/>
      <c r="DG24" s="600"/>
      <c r="DH24" s="600"/>
      <c r="DI24" s="600"/>
      <c r="DJ24" s="600"/>
      <c r="DK24" s="601"/>
      <c r="DL24" s="645">
        <v>22240503</v>
      </c>
      <c r="DM24" s="600"/>
      <c r="DN24" s="600"/>
      <c r="DO24" s="600"/>
      <c r="DP24" s="600"/>
      <c r="DQ24" s="600"/>
      <c r="DR24" s="600"/>
      <c r="DS24" s="600"/>
      <c r="DT24" s="600"/>
      <c r="DU24" s="600"/>
      <c r="DV24" s="601"/>
      <c r="DW24" s="604">
        <v>57</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40291913</v>
      </c>
      <c r="S25" s="611"/>
      <c r="T25" s="611"/>
      <c r="U25" s="611"/>
      <c r="V25" s="611"/>
      <c r="W25" s="611"/>
      <c r="X25" s="611"/>
      <c r="Y25" s="612"/>
      <c r="Z25" s="613">
        <v>55.5</v>
      </c>
      <c r="AA25" s="613"/>
      <c r="AB25" s="613"/>
      <c r="AC25" s="613"/>
      <c r="AD25" s="614">
        <v>38164142</v>
      </c>
      <c r="AE25" s="614"/>
      <c r="AF25" s="614"/>
      <c r="AG25" s="614"/>
      <c r="AH25" s="614"/>
      <c r="AI25" s="614"/>
      <c r="AJ25" s="614"/>
      <c r="AK25" s="614"/>
      <c r="AL25" s="615">
        <v>98.8</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13451053</v>
      </c>
      <c r="CS25" s="642"/>
      <c r="CT25" s="642"/>
      <c r="CU25" s="642"/>
      <c r="CV25" s="642"/>
      <c r="CW25" s="642"/>
      <c r="CX25" s="642"/>
      <c r="CY25" s="643"/>
      <c r="CZ25" s="615">
        <v>18.899999999999999</v>
      </c>
      <c r="DA25" s="640"/>
      <c r="DB25" s="640"/>
      <c r="DC25" s="644"/>
      <c r="DD25" s="619">
        <v>12097561</v>
      </c>
      <c r="DE25" s="642"/>
      <c r="DF25" s="642"/>
      <c r="DG25" s="642"/>
      <c r="DH25" s="642"/>
      <c r="DI25" s="642"/>
      <c r="DJ25" s="642"/>
      <c r="DK25" s="643"/>
      <c r="DL25" s="619">
        <v>11704090</v>
      </c>
      <c r="DM25" s="642"/>
      <c r="DN25" s="642"/>
      <c r="DO25" s="642"/>
      <c r="DP25" s="642"/>
      <c r="DQ25" s="642"/>
      <c r="DR25" s="642"/>
      <c r="DS25" s="642"/>
      <c r="DT25" s="642"/>
      <c r="DU25" s="642"/>
      <c r="DV25" s="643"/>
      <c r="DW25" s="615">
        <v>30</v>
      </c>
      <c r="DX25" s="640"/>
      <c r="DY25" s="640"/>
      <c r="DZ25" s="640"/>
      <c r="EA25" s="640"/>
      <c r="EB25" s="640"/>
      <c r="EC25" s="641"/>
    </row>
    <row r="26" spans="2:133" ht="11.25" customHeight="1" x14ac:dyDescent="0.15">
      <c r="B26" s="607" t="s">
        <v>283</v>
      </c>
      <c r="C26" s="608"/>
      <c r="D26" s="608"/>
      <c r="E26" s="608"/>
      <c r="F26" s="608"/>
      <c r="G26" s="608"/>
      <c r="H26" s="608"/>
      <c r="I26" s="608"/>
      <c r="J26" s="608"/>
      <c r="K26" s="608"/>
      <c r="L26" s="608"/>
      <c r="M26" s="608"/>
      <c r="N26" s="608"/>
      <c r="O26" s="608"/>
      <c r="P26" s="608"/>
      <c r="Q26" s="609"/>
      <c r="R26" s="610">
        <v>15987</v>
      </c>
      <c r="S26" s="611"/>
      <c r="T26" s="611"/>
      <c r="U26" s="611"/>
      <c r="V26" s="611"/>
      <c r="W26" s="611"/>
      <c r="X26" s="611"/>
      <c r="Y26" s="612"/>
      <c r="Z26" s="613">
        <v>0</v>
      </c>
      <c r="AA26" s="613"/>
      <c r="AB26" s="613"/>
      <c r="AC26" s="613"/>
      <c r="AD26" s="614">
        <v>15987</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8683612</v>
      </c>
      <c r="CS26" s="611"/>
      <c r="CT26" s="611"/>
      <c r="CU26" s="611"/>
      <c r="CV26" s="611"/>
      <c r="CW26" s="611"/>
      <c r="CX26" s="611"/>
      <c r="CY26" s="612"/>
      <c r="CZ26" s="615">
        <v>12.2</v>
      </c>
      <c r="DA26" s="640"/>
      <c r="DB26" s="640"/>
      <c r="DC26" s="644"/>
      <c r="DD26" s="619">
        <v>7925647</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15">
      <c r="B27" s="607" t="s">
        <v>286</v>
      </c>
      <c r="C27" s="608"/>
      <c r="D27" s="608"/>
      <c r="E27" s="608"/>
      <c r="F27" s="608"/>
      <c r="G27" s="608"/>
      <c r="H27" s="608"/>
      <c r="I27" s="608"/>
      <c r="J27" s="608"/>
      <c r="K27" s="608"/>
      <c r="L27" s="608"/>
      <c r="M27" s="608"/>
      <c r="N27" s="608"/>
      <c r="O27" s="608"/>
      <c r="P27" s="608"/>
      <c r="Q27" s="609"/>
      <c r="R27" s="610">
        <v>239059</v>
      </c>
      <c r="S27" s="611"/>
      <c r="T27" s="611"/>
      <c r="U27" s="611"/>
      <c r="V27" s="611"/>
      <c r="W27" s="611"/>
      <c r="X27" s="611"/>
      <c r="Y27" s="612"/>
      <c r="Z27" s="613">
        <v>0.3</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24578123</v>
      </c>
      <c r="BH27" s="611"/>
      <c r="BI27" s="611"/>
      <c r="BJ27" s="611"/>
      <c r="BK27" s="611"/>
      <c r="BL27" s="611"/>
      <c r="BM27" s="611"/>
      <c r="BN27" s="612"/>
      <c r="BO27" s="613">
        <v>100</v>
      </c>
      <c r="BP27" s="613"/>
      <c r="BQ27" s="613"/>
      <c r="BR27" s="613"/>
      <c r="BS27" s="614">
        <v>400241</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23601525</v>
      </c>
      <c r="CS27" s="642"/>
      <c r="CT27" s="642"/>
      <c r="CU27" s="642"/>
      <c r="CV27" s="642"/>
      <c r="CW27" s="642"/>
      <c r="CX27" s="642"/>
      <c r="CY27" s="643"/>
      <c r="CZ27" s="615">
        <v>33.1</v>
      </c>
      <c r="DA27" s="640"/>
      <c r="DB27" s="640"/>
      <c r="DC27" s="644"/>
      <c r="DD27" s="619">
        <v>8647884</v>
      </c>
      <c r="DE27" s="642"/>
      <c r="DF27" s="642"/>
      <c r="DG27" s="642"/>
      <c r="DH27" s="642"/>
      <c r="DI27" s="642"/>
      <c r="DJ27" s="642"/>
      <c r="DK27" s="643"/>
      <c r="DL27" s="619">
        <v>6239800</v>
      </c>
      <c r="DM27" s="642"/>
      <c r="DN27" s="642"/>
      <c r="DO27" s="642"/>
      <c r="DP27" s="642"/>
      <c r="DQ27" s="642"/>
      <c r="DR27" s="642"/>
      <c r="DS27" s="642"/>
      <c r="DT27" s="642"/>
      <c r="DU27" s="642"/>
      <c r="DV27" s="643"/>
      <c r="DW27" s="615">
        <v>16</v>
      </c>
      <c r="DX27" s="640"/>
      <c r="DY27" s="640"/>
      <c r="DZ27" s="640"/>
      <c r="EA27" s="640"/>
      <c r="EB27" s="640"/>
      <c r="EC27" s="641"/>
    </row>
    <row r="28" spans="2:133" ht="11.25" customHeight="1" x14ac:dyDescent="0.15">
      <c r="B28" s="607" t="s">
        <v>289</v>
      </c>
      <c r="C28" s="608"/>
      <c r="D28" s="608"/>
      <c r="E28" s="608"/>
      <c r="F28" s="608"/>
      <c r="G28" s="608"/>
      <c r="H28" s="608"/>
      <c r="I28" s="608"/>
      <c r="J28" s="608"/>
      <c r="K28" s="608"/>
      <c r="L28" s="608"/>
      <c r="M28" s="608"/>
      <c r="N28" s="608"/>
      <c r="O28" s="608"/>
      <c r="P28" s="608"/>
      <c r="Q28" s="609"/>
      <c r="R28" s="610">
        <v>1153138</v>
      </c>
      <c r="S28" s="611"/>
      <c r="T28" s="611"/>
      <c r="U28" s="611"/>
      <c r="V28" s="611"/>
      <c r="W28" s="611"/>
      <c r="X28" s="611"/>
      <c r="Y28" s="612"/>
      <c r="Z28" s="613">
        <v>1.6</v>
      </c>
      <c r="AA28" s="613"/>
      <c r="AB28" s="613"/>
      <c r="AC28" s="613"/>
      <c r="AD28" s="614">
        <v>328878</v>
      </c>
      <c r="AE28" s="614"/>
      <c r="AF28" s="614"/>
      <c r="AG28" s="614"/>
      <c r="AH28" s="614"/>
      <c r="AI28" s="614"/>
      <c r="AJ28" s="614"/>
      <c r="AK28" s="614"/>
      <c r="AL28" s="615">
        <v>0.9</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4463881</v>
      </c>
      <c r="CS28" s="611"/>
      <c r="CT28" s="611"/>
      <c r="CU28" s="611"/>
      <c r="CV28" s="611"/>
      <c r="CW28" s="611"/>
      <c r="CX28" s="611"/>
      <c r="CY28" s="612"/>
      <c r="CZ28" s="615">
        <v>6.3</v>
      </c>
      <c r="DA28" s="640"/>
      <c r="DB28" s="640"/>
      <c r="DC28" s="644"/>
      <c r="DD28" s="619">
        <v>4296613</v>
      </c>
      <c r="DE28" s="611"/>
      <c r="DF28" s="611"/>
      <c r="DG28" s="611"/>
      <c r="DH28" s="611"/>
      <c r="DI28" s="611"/>
      <c r="DJ28" s="611"/>
      <c r="DK28" s="612"/>
      <c r="DL28" s="619">
        <v>4296613</v>
      </c>
      <c r="DM28" s="611"/>
      <c r="DN28" s="611"/>
      <c r="DO28" s="611"/>
      <c r="DP28" s="611"/>
      <c r="DQ28" s="611"/>
      <c r="DR28" s="611"/>
      <c r="DS28" s="611"/>
      <c r="DT28" s="611"/>
      <c r="DU28" s="611"/>
      <c r="DV28" s="612"/>
      <c r="DW28" s="615">
        <v>11</v>
      </c>
      <c r="DX28" s="640"/>
      <c r="DY28" s="640"/>
      <c r="DZ28" s="640"/>
      <c r="EA28" s="640"/>
      <c r="EB28" s="640"/>
      <c r="EC28" s="641"/>
    </row>
    <row r="29" spans="2:133" ht="11.25" customHeight="1" x14ac:dyDescent="0.15">
      <c r="B29" s="607" t="s">
        <v>291</v>
      </c>
      <c r="C29" s="608"/>
      <c r="D29" s="608"/>
      <c r="E29" s="608"/>
      <c r="F29" s="608"/>
      <c r="G29" s="608"/>
      <c r="H29" s="608"/>
      <c r="I29" s="608"/>
      <c r="J29" s="608"/>
      <c r="K29" s="608"/>
      <c r="L29" s="608"/>
      <c r="M29" s="608"/>
      <c r="N29" s="608"/>
      <c r="O29" s="608"/>
      <c r="P29" s="608"/>
      <c r="Q29" s="609"/>
      <c r="R29" s="610">
        <v>109169</v>
      </c>
      <c r="S29" s="611"/>
      <c r="T29" s="611"/>
      <c r="U29" s="611"/>
      <c r="V29" s="611"/>
      <c r="W29" s="611"/>
      <c r="X29" s="611"/>
      <c r="Y29" s="612"/>
      <c r="Z29" s="613">
        <v>0.2</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4461664</v>
      </c>
      <c r="CS29" s="642"/>
      <c r="CT29" s="642"/>
      <c r="CU29" s="642"/>
      <c r="CV29" s="642"/>
      <c r="CW29" s="642"/>
      <c r="CX29" s="642"/>
      <c r="CY29" s="643"/>
      <c r="CZ29" s="615">
        <v>6.3</v>
      </c>
      <c r="DA29" s="640"/>
      <c r="DB29" s="640"/>
      <c r="DC29" s="644"/>
      <c r="DD29" s="619">
        <v>4294396</v>
      </c>
      <c r="DE29" s="642"/>
      <c r="DF29" s="642"/>
      <c r="DG29" s="642"/>
      <c r="DH29" s="642"/>
      <c r="DI29" s="642"/>
      <c r="DJ29" s="642"/>
      <c r="DK29" s="643"/>
      <c r="DL29" s="619">
        <v>4294396</v>
      </c>
      <c r="DM29" s="642"/>
      <c r="DN29" s="642"/>
      <c r="DO29" s="642"/>
      <c r="DP29" s="642"/>
      <c r="DQ29" s="642"/>
      <c r="DR29" s="642"/>
      <c r="DS29" s="642"/>
      <c r="DT29" s="642"/>
      <c r="DU29" s="642"/>
      <c r="DV29" s="643"/>
      <c r="DW29" s="615">
        <v>11</v>
      </c>
      <c r="DX29" s="640"/>
      <c r="DY29" s="640"/>
      <c r="DZ29" s="640"/>
      <c r="EA29" s="640"/>
      <c r="EB29" s="640"/>
      <c r="EC29" s="641"/>
    </row>
    <row r="30" spans="2:133" ht="11.25" customHeight="1" x14ac:dyDescent="0.15">
      <c r="B30" s="607" t="s">
        <v>293</v>
      </c>
      <c r="C30" s="608"/>
      <c r="D30" s="608"/>
      <c r="E30" s="608"/>
      <c r="F30" s="608"/>
      <c r="G30" s="608"/>
      <c r="H30" s="608"/>
      <c r="I30" s="608"/>
      <c r="J30" s="608"/>
      <c r="K30" s="608"/>
      <c r="L30" s="608"/>
      <c r="M30" s="608"/>
      <c r="N30" s="608"/>
      <c r="O30" s="608"/>
      <c r="P30" s="608"/>
      <c r="Q30" s="609"/>
      <c r="R30" s="610">
        <v>16912150</v>
      </c>
      <c r="S30" s="611"/>
      <c r="T30" s="611"/>
      <c r="U30" s="611"/>
      <c r="V30" s="611"/>
      <c r="W30" s="611"/>
      <c r="X30" s="611"/>
      <c r="Y30" s="612"/>
      <c r="Z30" s="613">
        <v>23.3</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4342997</v>
      </c>
      <c r="CS30" s="611"/>
      <c r="CT30" s="611"/>
      <c r="CU30" s="611"/>
      <c r="CV30" s="611"/>
      <c r="CW30" s="611"/>
      <c r="CX30" s="611"/>
      <c r="CY30" s="612"/>
      <c r="CZ30" s="615">
        <v>6.1</v>
      </c>
      <c r="DA30" s="640"/>
      <c r="DB30" s="640"/>
      <c r="DC30" s="644"/>
      <c r="DD30" s="619">
        <v>4181900</v>
      </c>
      <c r="DE30" s="611"/>
      <c r="DF30" s="611"/>
      <c r="DG30" s="611"/>
      <c r="DH30" s="611"/>
      <c r="DI30" s="611"/>
      <c r="DJ30" s="611"/>
      <c r="DK30" s="612"/>
      <c r="DL30" s="619">
        <v>4181900</v>
      </c>
      <c r="DM30" s="611"/>
      <c r="DN30" s="611"/>
      <c r="DO30" s="611"/>
      <c r="DP30" s="611"/>
      <c r="DQ30" s="611"/>
      <c r="DR30" s="611"/>
      <c r="DS30" s="611"/>
      <c r="DT30" s="611"/>
      <c r="DU30" s="611"/>
      <c r="DV30" s="612"/>
      <c r="DW30" s="615">
        <v>10.7</v>
      </c>
      <c r="DX30" s="640"/>
      <c r="DY30" s="640"/>
      <c r="DZ30" s="640"/>
      <c r="EA30" s="640"/>
      <c r="EB30" s="640"/>
      <c r="EC30" s="641"/>
    </row>
    <row r="31" spans="2:133" ht="11.25" customHeight="1" x14ac:dyDescent="0.15">
      <c r="B31" s="623" t="s">
        <v>297</v>
      </c>
      <c r="C31" s="624"/>
      <c r="D31" s="624"/>
      <c r="E31" s="624"/>
      <c r="F31" s="624"/>
      <c r="G31" s="624"/>
      <c r="H31" s="624"/>
      <c r="I31" s="624"/>
      <c r="J31" s="624"/>
      <c r="K31" s="624"/>
      <c r="L31" s="624"/>
      <c r="M31" s="624"/>
      <c r="N31" s="624"/>
      <c r="O31" s="624"/>
      <c r="P31" s="624"/>
      <c r="Q31" s="625"/>
      <c r="R31" s="610">
        <v>77504</v>
      </c>
      <c r="S31" s="611"/>
      <c r="T31" s="611"/>
      <c r="U31" s="611"/>
      <c r="V31" s="611"/>
      <c r="W31" s="611"/>
      <c r="X31" s="611"/>
      <c r="Y31" s="612"/>
      <c r="Z31" s="613">
        <v>0.1</v>
      </c>
      <c r="AA31" s="613"/>
      <c r="AB31" s="613"/>
      <c r="AC31" s="613"/>
      <c r="AD31" s="614">
        <v>77504</v>
      </c>
      <c r="AE31" s="614"/>
      <c r="AF31" s="614"/>
      <c r="AG31" s="614"/>
      <c r="AH31" s="614"/>
      <c r="AI31" s="614"/>
      <c r="AJ31" s="614"/>
      <c r="AK31" s="614"/>
      <c r="AL31" s="615">
        <v>0.2</v>
      </c>
      <c r="AM31" s="616"/>
      <c r="AN31" s="616"/>
      <c r="AO31" s="617"/>
      <c r="AP31" s="656" t="s">
        <v>298</v>
      </c>
      <c r="AQ31" s="657"/>
      <c r="AR31" s="657"/>
      <c r="AS31" s="657"/>
      <c r="AT31" s="662" t="s">
        <v>299</v>
      </c>
      <c r="AU31" s="212"/>
      <c r="AV31" s="212"/>
      <c r="AW31" s="212"/>
      <c r="AX31" s="596" t="s">
        <v>177</v>
      </c>
      <c r="AY31" s="597"/>
      <c r="AZ31" s="597"/>
      <c r="BA31" s="597"/>
      <c r="BB31" s="597"/>
      <c r="BC31" s="597"/>
      <c r="BD31" s="597"/>
      <c r="BE31" s="597"/>
      <c r="BF31" s="598"/>
      <c r="BG31" s="666">
        <v>99.1</v>
      </c>
      <c r="BH31" s="654"/>
      <c r="BI31" s="654"/>
      <c r="BJ31" s="654"/>
      <c r="BK31" s="654"/>
      <c r="BL31" s="654"/>
      <c r="BM31" s="605">
        <v>98</v>
      </c>
      <c r="BN31" s="654"/>
      <c r="BO31" s="654"/>
      <c r="BP31" s="654"/>
      <c r="BQ31" s="655"/>
      <c r="BR31" s="666">
        <v>99.2</v>
      </c>
      <c r="BS31" s="654"/>
      <c r="BT31" s="654"/>
      <c r="BU31" s="654"/>
      <c r="BV31" s="654"/>
      <c r="BW31" s="654"/>
      <c r="BX31" s="605">
        <v>98.1</v>
      </c>
      <c r="BY31" s="654"/>
      <c r="BZ31" s="654"/>
      <c r="CA31" s="654"/>
      <c r="CB31" s="655"/>
      <c r="CD31" s="648"/>
      <c r="CE31" s="649"/>
      <c r="CF31" s="607" t="s">
        <v>300</v>
      </c>
      <c r="CG31" s="608"/>
      <c r="CH31" s="608"/>
      <c r="CI31" s="608"/>
      <c r="CJ31" s="608"/>
      <c r="CK31" s="608"/>
      <c r="CL31" s="608"/>
      <c r="CM31" s="608"/>
      <c r="CN31" s="608"/>
      <c r="CO31" s="608"/>
      <c r="CP31" s="608"/>
      <c r="CQ31" s="609"/>
      <c r="CR31" s="610">
        <v>118667</v>
      </c>
      <c r="CS31" s="642"/>
      <c r="CT31" s="642"/>
      <c r="CU31" s="642"/>
      <c r="CV31" s="642"/>
      <c r="CW31" s="642"/>
      <c r="CX31" s="642"/>
      <c r="CY31" s="643"/>
      <c r="CZ31" s="615">
        <v>0.2</v>
      </c>
      <c r="DA31" s="640"/>
      <c r="DB31" s="640"/>
      <c r="DC31" s="644"/>
      <c r="DD31" s="619">
        <v>112496</v>
      </c>
      <c r="DE31" s="642"/>
      <c r="DF31" s="642"/>
      <c r="DG31" s="642"/>
      <c r="DH31" s="642"/>
      <c r="DI31" s="642"/>
      <c r="DJ31" s="642"/>
      <c r="DK31" s="643"/>
      <c r="DL31" s="619">
        <v>112496</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15">
      <c r="B32" s="607" t="s">
        <v>301</v>
      </c>
      <c r="C32" s="608"/>
      <c r="D32" s="608"/>
      <c r="E32" s="608"/>
      <c r="F32" s="608"/>
      <c r="G32" s="608"/>
      <c r="H32" s="608"/>
      <c r="I32" s="608"/>
      <c r="J32" s="608"/>
      <c r="K32" s="608"/>
      <c r="L32" s="608"/>
      <c r="M32" s="608"/>
      <c r="N32" s="608"/>
      <c r="O32" s="608"/>
      <c r="P32" s="608"/>
      <c r="Q32" s="609"/>
      <c r="R32" s="610">
        <v>6151475</v>
      </c>
      <c r="S32" s="611"/>
      <c r="T32" s="611"/>
      <c r="U32" s="611"/>
      <c r="V32" s="611"/>
      <c r="W32" s="611"/>
      <c r="X32" s="611"/>
      <c r="Y32" s="612"/>
      <c r="Z32" s="613">
        <v>8.5</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302</v>
      </c>
      <c r="AX32" s="607" t="s">
        <v>303</v>
      </c>
      <c r="AY32" s="608"/>
      <c r="AZ32" s="608"/>
      <c r="BA32" s="608"/>
      <c r="BB32" s="608"/>
      <c r="BC32" s="608"/>
      <c r="BD32" s="608"/>
      <c r="BE32" s="608"/>
      <c r="BF32" s="609"/>
      <c r="BG32" s="667">
        <v>98.9</v>
      </c>
      <c r="BH32" s="642"/>
      <c r="BI32" s="642"/>
      <c r="BJ32" s="642"/>
      <c r="BK32" s="642"/>
      <c r="BL32" s="642"/>
      <c r="BM32" s="616">
        <v>98.1</v>
      </c>
      <c r="BN32" s="642"/>
      <c r="BO32" s="642"/>
      <c r="BP32" s="642"/>
      <c r="BQ32" s="665"/>
      <c r="BR32" s="667">
        <v>99.4</v>
      </c>
      <c r="BS32" s="642"/>
      <c r="BT32" s="642"/>
      <c r="BU32" s="642"/>
      <c r="BV32" s="642"/>
      <c r="BW32" s="642"/>
      <c r="BX32" s="616">
        <v>98.4</v>
      </c>
      <c r="BY32" s="642"/>
      <c r="BZ32" s="642"/>
      <c r="CA32" s="642"/>
      <c r="CB32" s="665"/>
      <c r="CD32" s="650"/>
      <c r="CE32" s="651"/>
      <c r="CF32" s="607" t="s">
        <v>304</v>
      </c>
      <c r="CG32" s="608"/>
      <c r="CH32" s="608"/>
      <c r="CI32" s="608"/>
      <c r="CJ32" s="608"/>
      <c r="CK32" s="608"/>
      <c r="CL32" s="608"/>
      <c r="CM32" s="608"/>
      <c r="CN32" s="608"/>
      <c r="CO32" s="608"/>
      <c r="CP32" s="608"/>
      <c r="CQ32" s="609"/>
      <c r="CR32" s="610">
        <v>2217</v>
      </c>
      <c r="CS32" s="611"/>
      <c r="CT32" s="611"/>
      <c r="CU32" s="611"/>
      <c r="CV32" s="611"/>
      <c r="CW32" s="611"/>
      <c r="CX32" s="611"/>
      <c r="CY32" s="612"/>
      <c r="CZ32" s="615">
        <v>0</v>
      </c>
      <c r="DA32" s="640"/>
      <c r="DB32" s="640"/>
      <c r="DC32" s="644"/>
      <c r="DD32" s="619">
        <v>2217</v>
      </c>
      <c r="DE32" s="611"/>
      <c r="DF32" s="611"/>
      <c r="DG32" s="611"/>
      <c r="DH32" s="611"/>
      <c r="DI32" s="611"/>
      <c r="DJ32" s="611"/>
      <c r="DK32" s="612"/>
      <c r="DL32" s="619">
        <v>2217</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15">
      <c r="B33" s="607" t="s">
        <v>305</v>
      </c>
      <c r="C33" s="608"/>
      <c r="D33" s="608"/>
      <c r="E33" s="608"/>
      <c r="F33" s="608"/>
      <c r="G33" s="608"/>
      <c r="H33" s="608"/>
      <c r="I33" s="608"/>
      <c r="J33" s="608"/>
      <c r="K33" s="608"/>
      <c r="L33" s="608"/>
      <c r="M33" s="608"/>
      <c r="N33" s="608"/>
      <c r="O33" s="608"/>
      <c r="P33" s="608"/>
      <c r="Q33" s="609"/>
      <c r="R33" s="610">
        <v>92340</v>
      </c>
      <c r="S33" s="611"/>
      <c r="T33" s="611"/>
      <c r="U33" s="611"/>
      <c r="V33" s="611"/>
      <c r="W33" s="611"/>
      <c r="X33" s="611"/>
      <c r="Y33" s="612"/>
      <c r="Z33" s="613">
        <v>0.1</v>
      </c>
      <c r="AA33" s="613"/>
      <c r="AB33" s="613"/>
      <c r="AC33" s="613"/>
      <c r="AD33" s="614">
        <v>32981</v>
      </c>
      <c r="AE33" s="614"/>
      <c r="AF33" s="614"/>
      <c r="AG33" s="614"/>
      <c r="AH33" s="614"/>
      <c r="AI33" s="614"/>
      <c r="AJ33" s="614"/>
      <c r="AK33" s="614"/>
      <c r="AL33" s="615">
        <v>0.1</v>
      </c>
      <c r="AM33" s="616"/>
      <c r="AN33" s="616"/>
      <c r="AO33" s="617"/>
      <c r="AP33" s="660"/>
      <c r="AQ33" s="661"/>
      <c r="AR33" s="661"/>
      <c r="AS33" s="661"/>
      <c r="AT33" s="664"/>
      <c r="AU33" s="213"/>
      <c r="AV33" s="213"/>
      <c r="AW33" s="213"/>
      <c r="AX33" s="631" t="s">
        <v>306</v>
      </c>
      <c r="AY33" s="632"/>
      <c r="AZ33" s="632"/>
      <c r="BA33" s="632"/>
      <c r="BB33" s="632"/>
      <c r="BC33" s="632"/>
      <c r="BD33" s="632"/>
      <c r="BE33" s="632"/>
      <c r="BF33" s="633"/>
      <c r="BG33" s="668">
        <v>99.3</v>
      </c>
      <c r="BH33" s="669"/>
      <c r="BI33" s="669"/>
      <c r="BJ33" s="669"/>
      <c r="BK33" s="669"/>
      <c r="BL33" s="669"/>
      <c r="BM33" s="670">
        <v>97.8</v>
      </c>
      <c r="BN33" s="669"/>
      <c r="BO33" s="669"/>
      <c r="BP33" s="669"/>
      <c r="BQ33" s="671"/>
      <c r="BR33" s="668">
        <v>99.1</v>
      </c>
      <c r="BS33" s="669"/>
      <c r="BT33" s="669"/>
      <c r="BU33" s="669"/>
      <c r="BV33" s="669"/>
      <c r="BW33" s="669"/>
      <c r="BX33" s="670">
        <v>97.6</v>
      </c>
      <c r="BY33" s="669"/>
      <c r="BZ33" s="669"/>
      <c r="CA33" s="669"/>
      <c r="CB33" s="671"/>
      <c r="CD33" s="607" t="s">
        <v>307</v>
      </c>
      <c r="CE33" s="608"/>
      <c r="CF33" s="608"/>
      <c r="CG33" s="608"/>
      <c r="CH33" s="608"/>
      <c r="CI33" s="608"/>
      <c r="CJ33" s="608"/>
      <c r="CK33" s="608"/>
      <c r="CL33" s="608"/>
      <c r="CM33" s="608"/>
      <c r="CN33" s="608"/>
      <c r="CO33" s="608"/>
      <c r="CP33" s="608"/>
      <c r="CQ33" s="609"/>
      <c r="CR33" s="610">
        <v>23916081</v>
      </c>
      <c r="CS33" s="642"/>
      <c r="CT33" s="642"/>
      <c r="CU33" s="642"/>
      <c r="CV33" s="642"/>
      <c r="CW33" s="642"/>
      <c r="CX33" s="642"/>
      <c r="CY33" s="643"/>
      <c r="CZ33" s="615">
        <v>33.6</v>
      </c>
      <c r="DA33" s="640"/>
      <c r="DB33" s="640"/>
      <c r="DC33" s="644"/>
      <c r="DD33" s="619">
        <v>17960335</v>
      </c>
      <c r="DE33" s="642"/>
      <c r="DF33" s="642"/>
      <c r="DG33" s="642"/>
      <c r="DH33" s="642"/>
      <c r="DI33" s="642"/>
      <c r="DJ33" s="642"/>
      <c r="DK33" s="643"/>
      <c r="DL33" s="619">
        <v>14056785</v>
      </c>
      <c r="DM33" s="642"/>
      <c r="DN33" s="642"/>
      <c r="DO33" s="642"/>
      <c r="DP33" s="642"/>
      <c r="DQ33" s="642"/>
      <c r="DR33" s="642"/>
      <c r="DS33" s="642"/>
      <c r="DT33" s="642"/>
      <c r="DU33" s="642"/>
      <c r="DV33" s="643"/>
      <c r="DW33" s="615">
        <v>36</v>
      </c>
      <c r="DX33" s="640"/>
      <c r="DY33" s="640"/>
      <c r="DZ33" s="640"/>
      <c r="EA33" s="640"/>
      <c r="EB33" s="640"/>
      <c r="EC33" s="641"/>
    </row>
    <row r="34" spans="2:133" ht="11.25" customHeight="1" x14ac:dyDescent="0.15">
      <c r="B34" s="607" t="s">
        <v>308</v>
      </c>
      <c r="C34" s="608"/>
      <c r="D34" s="608"/>
      <c r="E34" s="608"/>
      <c r="F34" s="608"/>
      <c r="G34" s="608"/>
      <c r="H34" s="608"/>
      <c r="I34" s="608"/>
      <c r="J34" s="608"/>
      <c r="K34" s="608"/>
      <c r="L34" s="608"/>
      <c r="M34" s="608"/>
      <c r="N34" s="608"/>
      <c r="O34" s="608"/>
      <c r="P34" s="608"/>
      <c r="Q34" s="609"/>
      <c r="R34" s="610">
        <v>150521</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7" t="s">
        <v>309</v>
      </c>
      <c r="CE34" s="608"/>
      <c r="CF34" s="608"/>
      <c r="CG34" s="608"/>
      <c r="CH34" s="608"/>
      <c r="CI34" s="608"/>
      <c r="CJ34" s="608"/>
      <c r="CK34" s="608"/>
      <c r="CL34" s="608"/>
      <c r="CM34" s="608"/>
      <c r="CN34" s="608"/>
      <c r="CO34" s="608"/>
      <c r="CP34" s="608"/>
      <c r="CQ34" s="609"/>
      <c r="CR34" s="610">
        <v>6661729</v>
      </c>
      <c r="CS34" s="611"/>
      <c r="CT34" s="611"/>
      <c r="CU34" s="611"/>
      <c r="CV34" s="611"/>
      <c r="CW34" s="611"/>
      <c r="CX34" s="611"/>
      <c r="CY34" s="612"/>
      <c r="CZ34" s="615">
        <v>9.4</v>
      </c>
      <c r="DA34" s="640"/>
      <c r="DB34" s="640"/>
      <c r="DC34" s="644"/>
      <c r="DD34" s="619">
        <v>4785639</v>
      </c>
      <c r="DE34" s="611"/>
      <c r="DF34" s="611"/>
      <c r="DG34" s="611"/>
      <c r="DH34" s="611"/>
      <c r="DI34" s="611"/>
      <c r="DJ34" s="611"/>
      <c r="DK34" s="612"/>
      <c r="DL34" s="619">
        <v>4208885</v>
      </c>
      <c r="DM34" s="611"/>
      <c r="DN34" s="611"/>
      <c r="DO34" s="611"/>
      <c r="DP34" s="611"/>
      <c r="DQ34" s="611"/>
      <c r="DR34" s="611"/>
      <c r="DS34" s="611"/>
      <c r="DT34" s="611"/>
      <c r="DU34" s="611"/>
      <c r="DV34" s="612"/>
      <c r="DW34" s="615">
        <v>10.8</v>
      </c>
      <c r="DX34" s="640"/>
      <c r="DY34" s="640"/>
      <c r="DZ34" s="640"/>
      <c r="EA34" s="640"/>
      <c r="EB34" s="640"/>
      <c r="EC34" s="641"/>
    </row>
    <row r="35" spans="2:133" ht="11.25" customHeight="1" x14ac:dyDescent="0.15">
      <c r="B35" s="607" t="s">
        <v>310</v>
      </c>
      <c r="C35" s="608"/>
      <c r="D35" s="608"/>
      <c r="E35" s="608"/>
      <c r="F35" s="608"/>
      <c r="G35" s="608"/>
      <c r="H35" s="608"/>
      <c r="I35" s="608"/>
      <c r="J35" s="608"/>
      <c r="K35" s="608"/>
      <c r="L35" s="608"/>
      <c r="M35" s="608"/>
      <c r="N35" s="608"/>
      <c r="O35" s="608"/>
      <c r="P35" s="608"/>
      <c r="Q35" s="609"/>
      <c r="R35" s="610">
        <v>356310</v>
      </c>
      <c r="S35" s="611"/>
      <c r="T35" s="611"/>
      <c r="U35" s="611"/>
      <c r="V35" s="611"/>
      <c r="W35" s="611"/>
      <c r="X35" s="611"/>
      <c r="Y35" s="612"/>
      <c r="Z35" s="613">
        <v>0.5</v>
      </c>
      <c r="AA35" s="613"/>
      <c r="AB35" s="613"/>
      <c r="AC35" s="613"/>
      <c r="AD35" s="614" t="s">
        <v>122</v>
      </c>
      <c r="AE35" s="614"/>
      <c r="AF35" s="614"/>
      <c r="AG35" s="614"/>
      <c r="AH35" s="614"/>
      <c r="AI35" s="614"/>
      <c r="AJ35" s="614"/>
      <c r="AK35" s="614"/>
      <c r="AL35" s="615" t="s">
        <v>122</v>
      </c>
      <c r="AM35" s="616"/>
      <c r="AN35" s="616"/>
      <c r="AO35" s="617"/>
      <c r="AP35" s="21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611508</v>
      </c>
      <c r="CS35" s="642"/>
      <c r="CT35" s="642"/>
      <c r="CU35" s="642"/>
      <c r="CV35" s="642"/>
      <c r="CW35" s="642"/>
      <c r="CX35" s="642"/>
      <c r="CY35" s="643"/>
      <c r="CZ35" s="615">
        <v>0.9</v>
      </c>
      <c r="DA35" s="640"/>
      <c r="DB35" s="640"/>
      <c r="DC35" s="644"/>
      <c r="DD35" s="619">
        <v>532493</v>
      </c>
      <c r="DE35" s="642"/>
      <c r="DF35" s="642"/>
      <c r="DG35" s="642"/>
      <c r="DH35" s="642"/>
      <c r="DI35" s="642"/>
      <c r="DJ35" s="642"/>
      <c r="DK35" s="643"/>
      <c r="DL35" s="619">
        <v>532493</v>
      </c>
      <c r="DM35" s="642"/>
      <c r="DN35" s="642"/>
      <c r="DO35" s="642"/>
      <c r="DP35" s="642"/>
      <c r="DQ35" s="642"/>
      <c r="DR35" s="642"/>
      <c r="DS35" s="642"/>
      <c r="DT35" s="642"/>
      <c r="DU35" s="642"/>
      <c r="DV35" s="643"/>
      <c r="DW35" s="615">
        <v>1.4</v>
      </c>
      <c r="DX35" s="640"/>
      <c r="DY35" s="640"/>
      <c r="DZ35" s="640"/>
      <c r="EA35" s="640"/>
      <c r="EB35" s="640"/>
      <c r="EC35" s="641"/>
    </row>
    <row r="36" spans="2:133" ht="11.25" customHeight="1" x14ac:dyDescent="0.15">
      <c r="B36" s="607" t="s">
        <v>314</v>
      </c>
      <c r="C36" s="608"/>
      <c r="D36" s="608"/>
      <c r="E36" s="608"/>
      <c r="F36" s="608"/>
      <c r="G36" s="608"/>
      <c r="H36" s="608"/>
      <c r="I36" s="608"/>
      <c r="J36" s="608"/>
      <c r="K36" s="608"/>
      <c r="L36" s="608"/>
      <c r="M36" s="608"/>
      <c r="N36" s="608"/>
      <c r="O36" s="608"/>
      <c r="P36" s="608"/>
      <c r="Q36" s="609"/>
      <c r="R36" s="610">
        <v>1349716</v>
      </c>
      <c r="S36" s="611"/>
      <c r="T36" s="611"/>
      <c r="U36" s="611"/>
      <c r="V36" s="611"/>
      <c r="W36" s="611"/>
      <c r="X36" s="611"/>
      <c r="Y36" s="612"/>
      <c r="Z36" s="613">
        <v>1.9</v>
      </c>
      <c r="AA36" s="613"/>
      <c r="AB36" s="613"/>
      <c r="AC36" s="613"/>
      <c r="AD36" s="614" t="s">
        <v>122</v>
      </c>
      <c r="AE36" s="614"/>
      <c r="AF36" s="614"/>
      <c r="AG36" s="614"/>
      <c r="AH36" s="614"/>
      <c r="AI36" s="614"/>
      <c r="AJ36" s="614"/>
      <c r="AK36" s="614"/>
      <c r="AL36" s="615" t="s">
        <v>122</v>
      </c>
      <c r="AM36" s="616"/>
      <c r="AN36" s="616"/>
      <c r="AO36" s="617"/>
      <c r="AP36" s="216"/>
      <c r="AQ36" s="676" t="s">
        <v>315</v>
      </c>
      <c r="AR36" s="677"/>
      <c r="AS36" s="677"/>
      <c r="AT36" s="677"/>
      <c r="AU36" s="677"/>
      <c r="AV36" s="677"/>
      <c r="AW36" s="677"/>
      <c r="AX36" s="677"/>
      <c r="AY36" s="678"/>
      <c r="AZ36" s="599">
        <v>9330826</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493</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6295769</v>
      </c>
      <c r="CS36" s="611"/>
      <c r="CT36" s="611"/>
      <c r="CU36" s="611"/>
      <c r="CV36" s="611"/>
      <c r="CW36" s="611"/>
      <c r="CX36" s="611"/>
      <c r="CY36" s="612"/>
      <c r="CZ36" s="615">
        <v>8.8000000000000007</v>
      </c>
      <c r="DA36" s="640"/>
      <c r="DB36" s="640"/>
      <c r="DC36" s="644"/>
      <c r="DD36" s="619">
        <v>5893801</v>
      </c>
      <c r="DE36" s="611"/>
      <c r="DF36" s="611"/>
      <c r="DG36" s="611"/>
      <c r="DH36" s="611"/>
      <c r="DI36" s="611"/>
      <c r="DJ36" s="611"/>
      <c r="DK36" s="612"/>
      <c r="DL36" s="619">
        <v>3769398</v>
      </c>
      <c r="DM36" s="611"/>
      <c r="DN36" s="611"/>
      <c r="DO36" s="611"/>
      <c r="DP36" s="611"/>
      <c r="DQ36" s="611"/>
      <c r="DR36" s="611"/>
      <c r="DS36" s="611"/>
      <c r="DT36" s="611"/>
      <c r="DU36" s="611"/>
      <c r="DV36" s="612"/>
      <c r="DW36" s="615">
        <v>9.6999999999999993</v>
      </c>
      <c r="DX36" s="640"/>
      <c r="DY36" s="640"/>
      <c r="DZ36" s="640"/>
      <c r="EA36" s="640"/>
      <c r="EB36" s="640"/>
      <c r="EC36" s="641"/>
    </row>
    <row r="37" spans="2:133" ht="11.25" customHeight="1" x14ac:dyDescent="0.15">
      <c r="B37" s="607" t="s">
        <v>318</v>
      </c>
      <c r="C37" s="608"/>
      <c r="D37" s="608"/>
      <c r="E37" s="608"/>
      <c r="F37" s="608"/>
      <c r="G37" s="608"/>
      <c r="H37" s="608"/>
      <c r="I37" s="608"/>
      <c r="J37" s="608"/>
      <c r="K37" s="608"/>
      <c r="L37" s="608"/>
      <c r="M37" s="608"/>
      <c r="N37" s="608"/>
      <c r="O37" s="608"/>
      <c r="P37" s="608"/>
      <c r="Q37" s="609"/>
      <c r="R37" s="610">
        <v>2338881</v>
      </c>
      <c r="S37" s="611"/>
      <c r="T37" s="611"/>
      <c r="U37" s="611"/>
      <c r="V37" s="611"/>
      <c r="W37" s="611"/>
      <c r="X37" s="611"/>
      <c r="Y37" s="612"/>
      <c r="Z37" s="613">
        <v>3.2</v>
      </c>
      <c r="AA37" s="613"/>
      <c r="AB37" s="613"/>
      <c r="AC37" s="613"/>
      <c r="AD37" s="614">
        <v>3256</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1877652</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-111013</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1838421</v>
      </c>
      <c r="CS37" s="642"/>
      <c r="CT37" s="642"/>
      <c r="CU37" s="642"/>
      <c r="CV37" s="642"/>
      <c r="CW37" s="642"/>
      <c r="CX37" s="642"/>
      <c r="CY37" s="643"/>
      <c r="CZ37" s="615">
        <v>2.6</v>
      </c>
      <c r="DA37" s="640"/>
      <c r="DB37" s="640"/>
      <c r="DC37" s="644"/>
      <c r="DD37" s="619">
        <v>1838421</v>
      </c>
      <c r="DE37" s="642"/>
      <c r="DF37" s="642"/>
      <c r="DG37" s="642"/>
      <c r="DH37" s="642"/>
      <c r="DI37" s="642"/>
      <c r="DJ37" s="642"/>
      <c r="DK37" s="643"/>
      <c r="DL37" s="619">
        <v>1286409</v>
      </c>
      <c r="DM37" s="642"/>
      <c r="DN37" s="642"/>
      <c r="DO37" s="642"/>
      <c r="DP37" s="642"/>
      <c r="DQ37" s="642"/>
      <c r="DR37" s="642"/>
      <c r="DS37" s="642"/>
      <c r="DT37" s="642"/>
      <c r="DU37" s="642"/>
      <c r="DV37" s="643"/>
      <c r="DW37" s="615">
        <v>3.3</v>
      </c>
      <c r="DX37" s="640"/>
      <c r="DY37" s="640"/>
      <c r="DZ37" s="640"/>
      <c r="EA37" s="640"/>
      <c r="EB37" s="640"/>
      <c r="EC37" s="641"/>
    </row>
    <row r="38" spans="2:133" ht="11.25" customHeight="1" x14ac:dyDescent="0.15">
      <c r="B38" s="607" t="s">
        <v>322</v>
      </c>
      <c r="C38" s="608"/>
      <c r="D38" s="608"/>
      <c r="E38" s="608"/>
      <c r="F38" s="608"/>
      <c r="G38" s="608"/>
      <c r="H38" s="608"/>
      <c r="I38" s="608"/>
      <c r="J38" s="608"/>
      <c r="K38" s="608"/>
      <c r="L38" s="608"/>
      <c r="M38" s="608"/>
      <c r="N38" s="608"/>
      <c r="O38" s="608"/>
      <c r="P38" s="608"/>
      <c r="Q38" s="609"/>
      <c r="R38" s="610">
        <v>3375300</v>
      </c>
      <c r="S38" s="611"/>
      <c r="T38" s="611"/>
      <c r="U38" s="611"/>
      <c r="V38" s="611"/>
      <c r="W38" s="611"/>
      <c r="X38" s="611"/>
      <c r="Y38" s="612"/>
      <c r="Z38" s="613">
        <v>4.5999999999999996</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485638</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22006</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6967536</v>
      </c>
      <c r="CS38" s="611"/>
      <c r="CT38" s="611"/>
      <c r="CU38" s="611"/>
      <c r="CV38" s="611"/>
      <c r="CW38" s="611"/>
      <c r="CX38" s="611"/>
      <c r="CY38" s="612"/>
      <c r="CZ38" s="615">
        <v>9.8000000000000007</v>
      </c>
      <c r="DA38" s="640"/>
      <c r="DB38" s="640"/>
      <c r="DC38" s="644"/>
      <c r="DD38" s="619">
        <v>5528771</v>
      </c>
      <c r="DE38" s="611"/>
      <c r="DF38" s="611"/>
      <c r="DG38" s="611"/>
      <c r="DH38" s="611"/>
      <c r="DI38" s="611"/>
      <c r="DJ38" s="611"/>
      <c r="DK38" s="612"/>
      <c r="DL38" s="619">
        <v>5504700</v>
      </c>
      <c r="DM38" s="611"/>
      <c r="DN38" s="611"/>
      <c r="DO38" s="611"/>
      <c r="DP38" s="611"/>
      <c r="DQ38" s="611"/>
      <c r="DR38" s="611"/>
      <c r="DS38" s="611"/>
      <c r="DT38" s="611"/>
      <c r="DU38" s="611"/>
      <c r="DV38" s="612"/>
      <c r="DW38" s="615">
        <v>14.1</v>
      </c>
      <c r="DX38" s="640"/>
      <c r="DY38" s="640"/>
      <c r="DZ38" s="640"/>
      <c r="EA38" s="640"/>
      <c r="EB38" s="640"/>
      <c r="EC38" s="641"/>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32461</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710592</v>
      </c>
      <c r="CS39" s="642"/>
      <c r="CT39" s="642"/>
      <c r="CU39" s="642"/>
      <c r="CV39" s="642"/>
      <c r="CW39" s="642"/>
      <c r="CX39" s="642"/>
      <c r="CY39" s="643"/>
      <c r="CZ39" s="615">
        <v>1</v>
      </c>
      <c r="DA39" s="640"/>
      <c r="DB39" s="640"/>
      <c r="DC39" s="644"/>
      <c r="DD39" s="619">
        <v>555889</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15">
      <c r="B40" s="607" t="s">
        <v>330</v>
      </c>
      <c r="C40" s="608"/>
      <c r="D40" s="608"/>
      <c r="E40" s="608"/>
      <c r="F40" s="608"/>
      <c r="G40" s="608"/>
      <c r="H40" s="608"/>
      <c r="I40" s="608"/>
      <c r="J40" s="608"/>
      <c r="K40" s="608"/>
      <c r="L40" s="608"/>
      <c r="M40" s="608"/>
      <c r="N40" s="608"/>
      <c r="O40" s="608"/>
      <c r="P40" s="608"/>
      <c r="Q40" s="609"/>
      <c r="R40" s="610">
        <v>389700</v>
      </c>
      <c r="S40" s="611"/>
      <c r="T40" s="611"/>
      <c r="U40" s="611"/>
      <c r="V40" s="611"/>
      <c r="W40" s="611"/>
      <c r="X40" s="611"/>
      <c r="Y40" s="612"/>
      <c r="Z40" s="613">
        <v>0.5</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17"/>
      <c r="BM40" s="608" t="s">
        <v>333</v>
      </c>
      <c r="BN40" s="608"/>
      <c r="BO40" s="608"/>
      <c r="BP40" s="608"/>
      <c r="BQ40" s="608"/>
      <c r="BR40" s="608"/>
      <c r="BS40" s="608"/>
      <c r="BT40" s="608"/>
      <c r="BU40" s="609"/>
      <c r="BV40" s="610">
        <v>92</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2668947</v>
      </c>
      <c r="CS40" s="611"/>
      <c r="CT40" s="611"/>
      <c r="CU40" s="611"/>
      <c r="CV40" s="611"/>
      <c r="CW40" s="611"/>
      <c r="CX40" s="611"/>
      <c r="CY40" s="612"/>
      <c r="CZ40" s="615">
        <v>3.7</v>
      </c>
      <c r="DA40" s="640"/>
      <c r="DB40" s="640"/>
      <c r="DC40" s="644"/>
      <c r="DD40" s="619">
        <v>663742</v>
      </c>
      <c r="DE40" s="611"/>
      <c r="DF40" s="611"/>
      <c r="DG40" s="611"/>
      <c r="DH40" s="611"/>
      <c r="DI40" s="611"/>
      <c r="DJ40" s="611"/>
      <c r="DK40" s="612"/>
      <c r="DL40" s="619">
        <v>41309</v>
      </c>
      <c r="DM40" s="611"/>
      <c r="DN40" s="611"/>
      <c r="DO40" s="611"/>
      <c r="DP40" s="611"/>
      <c r="DQ40" s="611"/>
      <c r="DR40" s="611"/>
      <c r="DS40" s="611"/>
      <c r="DT40" s="611"/>
      <c r="DU40" s="611"/>
      <c r="DV40" s="612"/>
      <c r="DW40" s="615">
        <v>0.1</v>
      </c>
      <c r="DX40" s="640"/>
      <c r="DY40" s="640"/>
      <c r="DZ40" s="640"/>
      <c r="EA40" s="640"/>
      <c r="EB40" s="640"/>
      <c r="EC40" s="641"/>
    </row>
    <row r="41" spans="2:133" ht="11.25" customHeight="1" x14ac:dyDescent="0.15">
      <c r="B41" s="631" t="s">
        <v>335</v>
      </c>
      <c r="C41" s="632"/>
      <c r="D41" s="632"/>
      <c r="E41" s="632"/>
      <c r="F41" s="632"/>
      <c r="G41" s="632"/>
      <c r="H41" s="632"/>
      <c r="I41" s="632"/>
      <c r="J41" s="632"/>
      <c r="K41" s="632"/>
      <c r="L41" s="632"/>
      <c r="M41" s="632"/>
      <c r="N41" s="632"/>
      <c r="O41" s="632"/>
      <c r="P41" s="632"/>
      <c r="Q41" s="633"/>
      <c r="R41" s="682">
        <v>72613463</v>
      </c>
      <c r="S41" s="683"/>
      <c r="T41" s="683"/>
      <c r="U41" s="683"/>
      <c r="V41" s="683"/>
      <c r="W41" s="683"/>
      <c r="X41" s="683"/>
      <c r="Y41" s="687"/>
      <c r="Z41" s="688">
        <v>100</v>
      </c>
      <c r="AA41" s="688"/>
      <c r="AB41" s="688"/>
      <c r="AC41" s="688"/>
      <c r="AD41" s="689">
        <v>38622748</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1459981</v>
      </c>
      <c r="BA41" s="611"/>
      <c r="BB41" s="611"/>
      <c r="BC41" s="611"/>
      <c r="BD41" s="642"/>
      <c r="BE41" s="642"/>
      <c r="BF41" s="665"/>
      <c r="BG41" s="658"/>
      <c r="BH41" s="659"/>
      <c r="BI41" s="659"/>
      <c r="BJ41" s="659"/>
      <c r="BK41" s="659"/>
      <c r="BL41" s="217"/>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339</v>
      </c>
      <c r="AR42" s="680"/>
      <c r="AS42" s="680"/>
      <c r="AT42" s="680"/>
      <c r="AU42" s="680"/>
      <c r="AV42" s="680"/>
      <c r="AW42" s="680"/>
      <c r="AX42" s="680"/>
      <c r="AY42" s="681"/>
      <c r="AZ42" s="682">
        <v>5507555</v>
      </c>
      <c r="BA42" s="683"/>
      <c r="BB42" s="683"/>
      <c r="BC42" s="683"/>
      <c r="BD42" s="669"/>
      <c r="BE42" s="669"/>
      <c r="BF42" s="671"/>
      <c r="BG42" s="660"/>
      <c r="BH42" s="661"/>
      <c r="BI42" s="661"/>
      <c r="BJ42" s="661"/>
      <c r="BK42" s="661"/>
      <c r="BL42" s="218"/>
      <c r="BM42" s="632" t="s">
        <v>340</v>
      </c>
      <c r="BN42" s="632"/>
      <c r="BO42" s="632"/>
      <c r="BP42" s="632"/>
      <c r="BQ42" s="632"/>
      <c r="BR42" s="632"/>
      <c r="BS42" s="632"/>
      <c r="BT42" s="632"/>
      <c r="BU42" s="633"/>
      <c r="BV42" s="682">
        <v>393</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5804092</v>
      </c>
      <c r="CS42" s="642"/>
      <c r="CT42" s="642"/>
      <c r="CU42" s="642"/>
      <c r="CV42" s="642"/>
      <c r="CW42" s="642"/>
      <c r="CX42" s="642"/>
      <c r="CY42" s="643"/>
      <c r="CZ42" s="615">
        <v>8.1</v>
      </c>
      <c r="DA42" s="640"/>
      <c r="DB42" s="640"/>
      <c r="DC42" s="644"/>
      <c r="DD42" s="619">
        <v>1499693</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208" t="s">
        <v>342</v>
      </c>
      <c r="CD43" s="607" t="s">
        <v>343</v>
      </c>
      <c r="CE43" s="608"/>
      <c r="CF43" s="608"/>
      <c r="CG43" s="608"/>
      <c r="CH43" s="608"/>
      <c r="CI43" s="608"/>
      <c r="CJ43" s="608"/>
      <c r="CK43" s="608"/>
      <c r="CL43" s="608"/>
      <c r="CM43" s="608"/>
      <c r="CN43" s="608"/>
      <c r="CO43" s="608"/>
      <c r="CP43" s="608"/>
      <c r="CQ43" s="609"/>
      <c r="CR43" s="610">
        <v>74493</v>
      </c>
      <c r="CS43" s="642"/>
      <c r="CT43" s="642"/>
      <c r="CU43" s="642"/>
      <c r="CV43" s="642"/>
      <c r="CW43" s="642"/>
      <c r="CX43" s="642"/>
      <c r="CY43" s="643"/>
      <c r="CZ43" s="615">
        <v>0.1</v>
      </c>
      <c r="DA43" s="640"/>
      <c r="DB43" s="640"/>
      <c r="DC43" s="644"/>
      <c r="DD43" s="619">
        <v>68273</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5804092</v>
      </c>
      <c r="CS44" s="611"/>
      <c r="CT44" s="611"/>
      <c r="CU44" s="611"/>
      <c r="CV44" s="611"/>
      <c r="CW44" s="611"/>
      <c r="CX44" s="611"/>
      <c r="CY44" s="612"/>
      <c r="CZ44" s="615">
        <v>8.1</v>
      </c>
      <c r="DA44" s="616"/>
      <c r="DB44" s="616"/>
      <c r="DC44" s="622"/>
      <c r="DD44" s="619">
        <v>1499693</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1916580</v>
      </c>
      <c r="CS45" s="642"/>
      <c r="CT45" s="642"/>
      <c r="CU45" s="642"/>
      <c r="CV45" s="642"/>
      <c r="CW45" s="642"/>
      <c r="CX45" s="642"/>
      <c r="CY45" s="643"/>
      <c r="CZ45" s="615">
        <v>2.7</v>
      </c>
      <c r="DA45" s="640"/>
      <c r="DB45" s="640"/>
      <c r="DC45" s="644"/>
      <c r="DD45" s="619">
        <v>102055</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19"/>
      <c r="CD46" s="648"/>
      <c r="CE46" s="649"/>
      <c r="CF46" s="607" t="s">
        <v>348</v>
      </c>
      <c r="CG46" s="608"/>
      <c r="CH46" s="608"/>
      <c r="CI46" s="608"/>
      <c r="CJ46" s="608"/>
      <c r="CK46" s="608"/>
      <c r="CL46" s="608"/>
      <c r="CM46" s="608"/>
      <c r="CN46" s="608"/>
      <c r="CO46" s="608"/>
      <c r="CP46" s="608"/>
      <c r="CQ46" s="609"/>
      <c r="CR46" s="610">
        <v>3887512</v>
      </c>
      <c r="CS46" s="611"/>
      <c r="CT46" s="611"/>
      <c r="CU46" s="611"/>
      <c r="CV46" s="611"/>
      <c r="CW46" s="611"/>
      <c r="CX46" s="611"/>
      <c r="CY46" s="612"/>
      <c r="CZ46" s="615">
        <v>5.5</v>
      </c>
      <c r="DA46" s="616"/>
      <c r="DB46" s="616"/>
      <c r="DC46" s="622"/>
      <c r="DD46" s="619">
        <v>1397638</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19"/>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19"/>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19"/>
      <c r="CD49" s="631" t="s">
        <v>351</v>
      </c>
      <c r="CE49" s="632"/>
      <c r="CF49" s="632"/>
      <c r="CG49" s="632"/>
      <c r="CH49" s="632"/>
      <c r="CI49" s="632"/>
      <c r="CJ49" s="632"/>
      <c r="CK49" s="632"/>
      <c r="CL49" s="632"/>
      <c r="CM49" s="632"/>
      <c r="CN49" s="632"/>
      <c r="CO49" s="632"/>
      <c r="CP49" s="632"/>
      <c r="CQ49" s="633"/>
      <c r="CR49" s="682">
        <v>71236632</v>
      </c>
      <c r="CS49" s="669"/>
      <c r="CT49" s="669"/>
      <c r="CU49" s="669"/>
      <c r="CV49" s="669"/>
      <c r="CW49" s="669"/>
      <c r="CX49" s="669"/>
      <c r="CY49" s="698"/>
      <c r="CZ49" s="690">
        <v>100</v>
      </c>
      <c r="DA49" s="699"/>
      <c r="DB49" s="699"/>
      <c r="DC49" s="700"/>
      <c r="DD49" s="701">
        <v>44502086</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eTyFf6X87XKNE9Lp5KmDWAvIN/vmdQyOnzYooRjQOIPHA4jtU4TLOSQQZs/nTEmAnbCcacnZwenm2OLjay463A==" saltValue="Y4AB0qiGx2OH3vB68+fbW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8"/>
    </row>
    <row r="5" spans="1:131" s="229"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49" t="s">
        <v>371</v>
      </c>
      <c r="DH5" s="750"/>
      <c r="DI5" s="750"/>
      <c r="DJ5" s="750"/>
      <c r="DK5" s="751"/>
      <c r="DL5" s="749" t="s">
        <v>372</v>
      </c>
      <c r="DM5" s="750"/>
      <c r="DN5" s="750"/>
      <c r="DO5" s="750"/>
      <c r="DP5" s="751"/>
      <c r="DQ5" s="720" t="s">
        <v>373</v>
      </c>
      <c r="DR5" s="721"/>
      <c r="DS5" s="721"/>
      <c r="DT5" s="721"/>
      <c r="DU5" s="722"/>
      <c r="DV5" s="720" t="s">
        <v>364</v>
      </c>
      <c r="DW5" s="721"/>
      <c r="DX5" s="721"/>
      <c r="DY5" s="721"/>
      <c r="DZ5" s="727"/>
      <c r="EA5" s="228"/>
    </row>
    <row r="6" spans="1:131" s="229"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2"/>
      <c r="DH6" s="753"/>
      <c r="DI6" s="753"/>
      <c r="DJ6" s="753"/>
      <c r="DK6" s="754"/>
      <c r="DL6" s="752"/>
      <c r="DM6" s="753"/>
      <c r="DN6" s="753"/>
      <c r="DO6" s="753"/>
      <c r="DP6" s="754"/>
      <c r="DQ6" s="723"/>
      <c r="DR6" s="724"/>
      <c r="DS6" s="724"/>
      <c r="DT6" s="724"/>
      <c r="DU6" s="725"/>
      <c r="DV6" s="723"/>
      <c r="DW6" s="724"/>
      <c r="DX6" s="724"/>
      <c r="DY6" s="724"/>
      <c r="DZ6" s="729"/>
      <c r="EA6" s="228"/>
    </row>
    <row r="7" spans="1:131" s="229" customFormat="1" ht="26.25" customHeight="1" thickTop="1" x14ac:dyDescent="0.15">
      <c r="A7" s="230">
        <v>1</v>
      </c>
      <c r="B7" s="733" t="s">
        <v>374</v>
      </c>
      <c r="C7" s="734"/>
      <c r="D7" s="734"/>
      <c r="E7" s="734"/>
      <c r="F7" s="734"/>
      <c r="G7" s="734"/>
      <c r="H7" s="734"/>
      <c r="I7" s="734"/>
      <c r="J7" s="734"/>
      <c r="K7" s="734"/>
      <c r="L7" s="734"/>
      <c r="M7" s="734"/>
      <c r="N7" s="734"/>
      <c r="O7" s="734"/>
      <c r="P7" s="735"/>
      <c r="Q7" s="736">
        <v>73523</v>
      </c>
      <c r="R7" s="737"/>
      <c r="S7" s="737"/>
      <c r="T7" s="737"/>
      <c r="U7" s="737"/>
      <c r="V7" s="737">
        <v>72146</v>
      </c>
      <c r="W7" s="737"/>
      <c r="X7" s="737"/>
      <c r="Y7" s="737"/>
      <c r="Z7" s="737"/>
      <c r="AA7" s="737">
        <v>1377</v>
      </c>
      <c r="AB7" s="737"/>
      <c r="AC7" s="737"/>
      <c r="AD7" s="737"/>
      <c r="AE7" s="738"/>
      <c r="AF7" s="739">
        <v>878</v>
      </c>
      <c r="AG7" s="740"/>
      <c r="AH7" s="740"/>
      <c r="AI7" s="740"/>
      <c r="AJ7" s="741"/>
      <c r="AK7" s="742">
        <v>356</v>
      </c>
      <c r="AL7" s="743"/>
      <c r="AM7" s="743"/>
      <c r="AN7" s="743"/>
      <c r="AO7" s="743"/>
      <c r="AP7" s="743">
        <v>37926</v>
      </c>
      <c r="AQ7" s="743"/>
      <c r="AR7" s="743"/>
      <c r="AS7" s="743"/>
      <c r="AT7" s="743"/>
      <c r="AU7" s="744"/>
      <c r="AV7" s="744"/>
      <c r="AW7" s="744"/>
      <c r="AX7" s="744"/>
      <c r="AY7" s="745"/>
      <c r="AZ7" s="226"/>
      <c r="BA7" s="226"/>
      <c r="BB7" s="226"/>
      <c r="BC7" s="226"/>
      <c r="BD7" s="226"/>
      <c r="BE7" s="227"/>
      <c r="BF7" s="227"/>
      <c r="BG7" s="227"/>
      <c r="BH7" s="227"/>
      <c r="BI7" s="227"/>
      <c r="BJ7" s="227"/>
      <c r="BK7" s="227"/>
      <c r="BL7" s="227"/>
      <c r="BM7" s="227"/>
      <c r="BN7" s="227"/>
      <c r="BO7" s="227"/>
      <c r="BP7" s="227"/>
      <c r="BQ7" s="230">
        <v>1</v>
      </c>
      <c r="BR7" s="231"/>
      <c r="BS7" s="746" t="s">
        <v>554</v>
      </c>
      <c r="BT7" s="747"/>
      <c r="BU7" s="747"/>
      <c r="BV7" s="747"/>
      <c r="BW7" s="747"/>
      <c r="BX7" s="747"/>
      <c r="BY7" s="747"/>
      <c r="BZ7" s="747"/>
      <c r="CA7" s="747"/>
      <c r="CB7" s="747"/>
      <c r="CC7" s="747"/>
      <c r="CD7" s="747"/>
      <c r="CE7" s="747"/>
      <c r="CF7" s="747"/>
      <c r="CG7" s="748"/>
      <c r="CH7" s="730">
        <v>0</v>
      </c>
      <c r="CI7" s="731"/>
      <c r="CJ7" s="731"/>
      <c r="CK7" s="731"/>
      <c r="CL7" s="732"/>
      <c r="CM7" s="730">
        <v>43</v>
      </c>
      <c r="CN7" s="731"/>
      <c r="CO7" s="731"/>
      <c r="CP7" s="731"/>
      <c r="CQ7" s="732"/>
      <c r="CR7" s="730">
        <v>19</v>
      </c>
      <c r="CS7" s="731"/>
      <c r="CT7" s="731"/>
      <c r="CU7" s="731"/>
      <c r="CV7" s="732"/>
      <c r="CW7" s="730">
        <v>13</v>
      </c>
      <c r="CX7" s="731"/>
      <c r="CY7" s="731"/>
      <c r="CZ7" s="731"/>
      <c r="DA7" s="732"/>
      <c r="DB7" s="730" t="s">
        <v>561</v>
      </c>
      <c r="DC7" s="731"/>
      <c r="DD7" s="731"/>
      <c r="DE7" s="731"/>
      <c r="DF7" s="732"/>
      <c r="DG7" s="730" t="s">
        <v>561</v>
      </c>
      <c r="DH7" s="731"/>
      <c r="DI7" s="731"/>
      <c r="DJ7" s="731"/>
      <c r="DK7" s="732"/>
      <c r="DL7" s="730" t="s">
        <v>561</v>
      </c>
      <c r="DM7" s="731"/>
      <c r="DN7" s="731"/>
      <c r="DO7" s="731"/>
      <c r="DP7" s="732"/>
      <c r="DQ7" s="730" t="s">
        <v>561</v>
      </c>
      <c r="DR7" s="731"/>
      <c r="DS7" s="731"/>
      <c r="DT7" s="731"/>
      <c r="DU7" s="732"/>
      <c r="DV7" s="730"/>
      <c r="DW7" s="731"/>
      <c r="DX7" s="731"/>
      <c r="DY7" s="731"/>
      <c r="DZ7" s="732"/>
      <c r="EA7" s="228"/>
    </row>
    <row r="8" spans="1:131" s="229" customFormat="1" ht="26.25" customHeight="1" x14ac:dyDescent="0.15">
      <c r="A8" s="232">
        <v>2</v>
      </c>
      <c r="B8" s="765" t="s">
        <v>375</v>
      </c>
      <c r="C8" s="766"/>
      <c r="D8" s="766"/>
      <c r="E8" s="766"/>
      <c r="F8" s="766"/>
      <c r="G8" s="766"/>
      <c r="H8" s="766"/>
      <c r="I8" s="766"/>
      <c r="J8" s="766"/>
      <c r="K8" s="766"/>
      <c r="L8" s="766"/>
      <c r="M8" s="766"/>
      <c r="N8" s="766"/>
      <c r="O8" s="766"/>
      <c r="P8" s="767"/>
      <c r="Q8" s="768">
        <v>45</v>
      </c>
      <c r="R8" s="769"/>
      <c r="S8" s="769"/>
      <c r="T8" s="769"/>
      <c r="U8" s="769"/>
      <c r="V8" s="769">
        <v>45</v>
      </c>
      <c r="W8" s="769"/>
      <c r="X8" s="769"/>
      <c r="Y8" s="769"/>
      <c r="Z8" s="769"/>
      <c r="AA8" s="769" t="s">
        <v>545</v>
      </c>
      <c r="AB8" s="769"/>
      <c r="AC8" s="769"/>
      <c r="AD8" s="769"/>
      <c r="AE8" s="770"/>
      <c r="AF8" s="771" t="s">
        <v>122</v>
      </c>
      <c r="AG8" s="772"/>
      <c r="AH8" s="772"/>
      <c r="AI8" s="772"/>
      <c r="AJ8" s="773"/>
      <c r="AK8" s="755" t="s">
        <v>487</v>
      </c>
      <c r="AL8" s="756"/>
      <c r="AM8" s="756"/>
      <c r="AN8" s="756"/>
      <c r="AO8" s="756"/>
      <c r="AP8" s="756">
        <v>113</v>
      </c>
      <c r="AQ8" s="756"/>
      <c r="AR8" s="756"/>
      <c r="AS8" s="756"/>
      <c r="AT8" s="756"/>
      <c r="AU8" s="757"/>
      <c r="AV8" s="757"/>
      <c r="AW8" s="757"/>
      <c r="AX8" s="757"/>
      <c r="AY8" s="758"/>
      <c r="AZ8" s="226"/>
      <c r="BA8" s="226"/>
      <c r="BB8" s="226"/>
      <c r="BC8" s="226"/>
      <c r="BD8" s="226"/>
      <c r="BE8" s="227"/>
      <c r="BF8" s="227"/>
      <c r="BG8" s="227"/>
      <c r="BH8" s="227"/>
      <c r="BI8" s="227"/>
      <c r="BJ8" s="227"/>
      <c r="BK8" s="227"/>
      <c r="BL8" s="227"/>
      <c r="BM8" s="227"/>
      <c r="BN8" s="227"/>
      <c r="BO8" s="227"/>
      <c r="BP8" s="227"/>
      <c r="BQ8" s="232">
        <v>2</v>
      </c>
      <c r="BR8" s="233"/>
      <c r="BS8" s="759" t="s">
        <v>555</v>
      </c>
      <c r="BT8" s="760"/>
      <c r="BU8" s="760"/>
      <c r="BV8" s="760"/>
      <c r="BW8" s="760"/>
      <c r="BX8" s="760"/>
      <c r="BY8" s="760"/>
      <c r="BZ8" s="760"/>
      <c r="CA8" s="760"/>
      <c r="CB8" s="760"/>
      <c r="CC8" s="760"/>
      <c r="CD8" s="760"/>
      <c r="CE8" s="760"/>
      <c r="CF8" s="760"/>
      <c r="CG8" s="761"/>
      <c r="CH8" s="762">
        <v>58</v>
      </c>
      <c r="CI8" s="763"/>
      <c r="CJ8" s="763"/>
      <c r="CK8" s="763"/>
      <c r="CL8" s="764"/>
      <c r="CM8" s="762">
        <v>277</v>
      </c>
      <c r="CN8" s="763"/>
      <c r="CO8" s="763"/>
      <c r="CP8" s="763"/>
      <c r="CQ8" s="764"/>
      <c r="CR8" s="762">
        <v>10</v>
      </c>
      <c r="CS8" s="763"/>
      <c r="CT8" s="763"/>
      <c r="CU8" s="763"/>
      <c r="CV8" s="764"/>
      <c r="CW8" s="762">
        <v>12</v>
      </c>
      <c r="CX8" s="763"/>
      <c r="CY8" s="763"/>
      <c r="CZ8" s="763"/>
      <c r="DA8" s="764"/>
      <c r="DB8" s="762" t="s">
        <v>487</v>
      </c>
      <c r="DC8" s="763"/>
      <c r="DD8" s="763"/>
      <c r="DE8" s="763"/>
      <c r="DF8" s="764"/>
      <c r="DG8" s="762" t="s">
        <v>487</v>
      </c>
      <c r="DH8" s="763"/>
      <c r="DI8" s="763"/>
      <c r="DJ8" s="763"/>
      <c r="DK8" s="764"/>
      <c r="DL8" s="762" t="s">
        <v>487</v>
      </c>
      <c r="DM8" s="763"/>
      <c r="DN8" s="763"/>
      <c r="DO8" s="763"/>
      <c r="DP8" s="764"/>
      <c r="DQ8" s="762" t="s">
        <v>487</v>
      </c>
      <c r="DR8" s="763"/>
      <c r="DS8" s="763"/>
      <c r="DT8" s="763"/>
      <c r="DU8" s="764"/>
      <c r="DV8" s="762"/>
      <c r="DW8" s="763"/>
      <c r="DX8" s="763"/>
      <c r="DY8" s="763"/>
      <c r="DZ8" s="764"/>
      <c r="EA8" s="228"/>
    </row>
    <row r="9" spans="1:131" s="229" customFormat="1" ht="26.25" customHeight="1" x14ac:dyDescent="0.15">
      <c r="A9" s="232">
        <v>3</v>
      </c>
      <c r="B9" s="765"/>
      <c r="C9" s="766"/>
      <c r="D9" s="766"/>
      <c r="E9" s="766"/>
      <c r="F9" s="766"/>
      <c r="G9" s="766"/>
      <c r="H9" s="766"/>
      <c r="I9" s="766"/>
      <c r="J9" s="766"/>
      <c r="K9" s="766"/>
      <c r="L9" s="766"/>
      <c r="M9" s="766"/>
      <c r="N9" s="766"/>
      <c r="O9" s="766"/>
      <c r="P9" s="767"/>
      <c r="Q9" s="768"/>
      <c r="R9" s="769"/>
      <c r="S9" s="769"/>
      <c r="T9" s="769"/>
      <c r="U9" s="769"/>
      <c r="V9" s="769"/>
      <c r="W9" s="769"/>
      <c r="X9" s="769"/>
      <c r="Y9" s="769"/>
      <c r="Z9" s="769"/>
      <c r="AA9" s="769"/>
      <c r="AB9" s="769"/>
      <c r="AC9" s="769"/>
      <c r="AD9" s="769"/>
      <c r="AE9" s="770"/>
      <c r="AF9" s="771"/>
      <c r="AG9" s="772"/>
      <c r="AH9" s="772"/>
      <c r="AI9" s="772"/>
      <c r="AJ9" s="773"/>
      <c r="AK9" s="755"/>
      <c r="AL9" s="756"/>
      <c r="AM9" s="756"/>
      <c r="AN9" s="756"/>
      <c r="AO9" s="756"/>
      <c r="AP9" s="756"/>
      <c r="AQ9" s="756"/>
      <c r="AR9" s="756"/>
      <c r="AS9" s="756"/>
      <c r="AT9" s="756"/>
      <c r="AU9" s="757"/>
      <c r="AV9" s="757"/>
      <c r="AW9" s="757"/>
      <c r="AX9" s="757"/>
      <c r="AY9" s="758"/>
      <c r="AZ9" s="226"/>
      <c r="BA9" s="226"/>
      <c r="BB9" s="226"/>
      <c r="BC9" s="226"/>
      <c r="BD9" s="226"/>
      <c r="BE9" s="227"/>
      <c r="BF9" s="227"/>
      <c r="BG9" s="227"/>
      <c r="BH9" s="227"/>
      <c r="BI9" s="227"/>
      <c r="BJ9" s="227"/>
      <c r="BK9" s="227"/>
      <c r="BL9" s="227"/>
      <c r="BM9" s="227"/>
      <c r="BN9" s="227"/>
      <c r="BO9" s="227"/>
      <c r="BP9" s="227"/>
      <c r="BQ9" s="232">
        <v>3</v>
      </c>
      <c r="BR9" s="233"/>
      <c r="BS9" s="759" t="s">
        <v>556</v>
      </c>
      <c r="BT9" s="760"/>
      <c r="BU9" s="760"/>
      <c r="BV9" s="760"/>
      <c r="BW9" s="760"/>
      <c r="BX9" s="760"/>
      <c r="BY9" s="760"/>
      <c r="BZ9" s="760"/>
      <c r="CA9" s="760"/>
      <c r="CB9" s="760"/>
      <c r="CC9" s="760"/>
      <c r="CD9" s="760"/>
      <c r="CE9" s="760"/>
      <c r="CF9" s="760"/>
      <c r="CG9" s="761"/>
      <c r="CH9" s="762">
        <v>10</v>
      </c>
      <c r="CI9" s="763"/>
      <c r="CJ9" s="763"/>
      <c r="CK9" s="763"/>
      <c r="CL9" s="764"/>
      <c r="CM9" s="762">
        <v>173</v>
      </c>
      <c r="CN9" s="763"/>
      <c r="CO9" s="763"/>
      <c r="CP9" s="763"/>
      <c r="CQ9" s="764"/>
      <c r="CR9" s="762">
        <v>30</v>
      </c>
      <c r="CS9" s="763"/>
      <c r="CT9" s="763"/>
      <c r="CU9" s="763"/>
      <c r="CV9" s="764"/>
      <c r="CW9" s="762" t="s">
        <v>487</v>
      </c>
      <c r="CX9" s="763"/>
      <c r="CY9" s="763"/>
      <c r="CZ9" s="763"/>
      <c r="DA9" s="764"/>
      <c r="DB9" s="762" t="s">
        <v>487</v>
      </c>
      <c r="DC9" s="763"/>
      <c r="DD9" s="763"/>
      <c r="DE9" s="763"/>
      <c r="DF9" s="764"/>
      <c r="DG9" s="762" t="s">
        <v>487</v>
      </c>
      <c r="DH9" s="763"/>
      <c r="DI9" s="763"/>
      <c r="DJ9" s="763"/>
      <c r="DK9" s="764"/>
      <c r="DL9" s="762" t="s">
        <v>487</v>
      </c>
      <c r="DM9" s="763"/>
      <c r="DN9" s="763"/>
      <c r="DO9" s="763"/>
      <c r="DP9" s="764"/>
      <c r="DQ9" s="762" t="s">
        <v>487</v>
      </c>
      <c r="DR9" s="763"/>
      <c r="DS9" s="763"/>
      <c r="DT9" s="763"/>
      <c r="DU9" s="764"/>
      <c r="DV9" s="762"/>
      <c r="DW9" s="763"/>
      <c r="DX9" s="763"/>
      <c r="DY9" s="763"/>
      <c r="DZ9" s="764"/>
      <c r="EA9" s="228"/>
    </row>
    <row r="10" spans="1:131" s="229" customFormat="1" ht="26.25" customHeight="1" x14ac:dyDescent="0.15">
      <c r="A10" s="232">
        <v>4</v>
      </c>
      <c r="B10" s="765"/>
      <c r="C10" s="766"/>
      <c r="D10" s="766"/>
      <c r="E10" s="766"/>
      <c r="F10" s="766"/>
      <c r="G10" s="766"/>
      <c r="H10" s="766"/>
      <c r="I10" s="766"/>
      <c r="J10" s="766"/>
      <c r="K10" s="766"/>
      <c r="L10" s="766"/>
      <c r="M10" s="766"/>
      <c r="N10" s="766"/>
      <c r="O10" s="766"/>
      <c r="P10" s="767"/>
      <c r="Q10" s="768"/>
      <c r="R10" s="769"/>
      <c r="S10" s="769"/>
      <c r="T10" s="769"/>
      <c r="U10" s="769"/>
      <c r="V10" s="769"/>
      <c r="W10" s="769"/>
      <c r="X10" s="769"/>
      <c r="Y10" s="769"/>
      <c r="Z10" s="769"/>
      <c r="AA10" s="769"/>
      <c r="AB10" s="769"/>
      <c r="AC10" s="769"/>
      <c r="AD10" s="769"/>
      <c r="AE10" s="770"/>
      <c r="AF10" s="771"/>
      <c r="AG10" s="772"/>
      <c r="AH10" s="772"/>
      <c r="AI10" s="772"/>
      <c r="AJ10" s="773"/>
      <c r="AK10" s="755"/>
      <c r="AL10" s="756"/>
      <c r="AM10" s="756"/>
      <c r="AN10" s="756"/>
      <c r="AO10" s="756"/>
      <c r="AP10" s="756"/>
      <c r="AQ10" s="756"/>
      <c r="AR10" s="756"/>
      <c r="AS10" s="756"/>
      <c r="AT10" s="756"/>
      <c r="AU10" s="757"/>
      <c r="AV10" s="757"/>
      <c r="AW10" s="757"/>
      <c r="AX10" s="757"/>
      <c r="AY10" s="758"/>
      <c r="AZ10" s="226"/>
      <c r="BA10" s="226"/>
      <c r="BB10" s="226"/>
      <c r="BC10" s="226"/>
      <c r="BD10" s="226"/>
      <c r="BE10" s="227"/>
      <c r="BF10" s="227"/>
      <c r="BG10" s="227"/>
      <c r="BH10" s="227"/>
      <c r="BI10" s="227"/>
      <c r="BJ10" s="227"/>
      <c r="BK10" s="227"/>
      <c r="BL10" s="227"/>
      <c r="BM10" s="227"/>
      <c r="BN10" s="227"/>
      <c r="BO10" s="227"/>
      <c r="BP10" s="227"/>
      <c r="BQ10" s="232">
        <v>4</v>
      </c>
      <c r="BR10" s="233"/>
      <c r="BS10" s="759" t="s">
        <v>557</v>
      </c>
      <c r="BT10" s="760"/>
      <c r="BU10" s="760"/>
      <c r="BV10" s="760"/>
      <c r="BW10" s="760"/>
      <c r="BX10" s="760"/>
      <c r="BY10" s="760"/>
      <c r="BZ10" s="760"/>
      <c r="CA10" s="760"/>
      <c r="CB10" s="760"/>
      <c r="CC10" s="760"/>
      <c r="CD10" s="760"/>
      <c r="CE10" s="760"/>
      <c r="CF10" s="760"/>
      <c r="CG10" s="761"/>
      <c r="CH10" s="762">
        <v>23</v>
      </c>
      <c r="CI10" s="763"/>
      <c r="CJ10" s="763"/>
      <c r="CK10" s="763"/>
      <c r="CL10" s="764"/>
      <c r="CM10" s="762">
        <v>118</v>
      </c>
      <c r="CN10" s="763"/>
      <c r="CO10" s="763"/>
      <c r="CP10" s="763"/>
      <c r="CQ10" s="764"/>
      <c r="CR10" s="762">
        <v>100</v>
      </c>
      <c r="CS10" s="763"/>
      <c r="CT10" s="763"/>
      <c r="CU10" s="763"/>
      <c r="CV10" s="764"/>
      <c r="CW10" s="762" t="s">
        <v>487</v>
      </c>
      <c r="CX10" s="763"/>
      <c r="CY10" s="763"/>
      <c r="CZ10" s="763"/>
      <c r="DA10" s="764"/>
      <c r="DB10" s="762" t="s">
        <v>487</v>
      </c>
      <c r="DC10" s="763"/>
      <c r="DD10" s="763"/>
      <c r="DE10" s="763"/>
      <c r="DF10" s="764"/>
      <c r="DG10" s="762" t="s">
        <v>487</v>
      </c>
      <c r="DH10" s="763"/>
      <c r="DI10" s="763"/>
      <c r="DJ10" s="763"/>
      <c r="DK10" s="764"/>
      <c r="DL10" s="762" t="s">
        <v>487</v>
      </c>
      <c r="DM10" s="763"/>
      <c r="DN10" s="763"/>
      <c r="DO10" s="763"/>
      <c r="DP10" s="764"/>
      <c r="DQ10" s="762" t="s">
        <v>487</v>
      </c>
      <c r="DR10" s="763"/>
      <c r="DS10" s="763"/>
      <c r="DT10" s="763"/>
      <c r="DU10" s="764"/>
      <c r="DV10" s="762"/>
      <c r="DW10" s="763"/>
      <c r="DX10" s="763"/>
      <c r="DY10" s="763"/>
      <c r="DZ10" s="764"/>
      <c r="EA10" s="228"/>
    </row>
    <row r="11" spans="1:131" s="229" customFormat="1" ht="26.25" customHeight="1" x14ac:dyDescent="0.15">
      <c r="A11" s="232">
        <v>5</v>
      </c>
      <c r="B11" s="765"/>
      <c r="C11" s="766"/>
      <c r="D11" s="766"/>
      <c r="E11" s="766"/>
      <c r="F11" s="766"/>
      <c r="G11" s="766"/>
      <c r="H11" s="766"/>
      <c r="I11" s="766"/>
      <c r="J11" s="766"/>
      <c r="K11" s="766"/>
      <c r="L11" s="766"/>
      <c r="M11" s="766"/>
      <c r="N11" s="766"/>
      <c r="O11" s="766"/>
      <c r="P11" s="767"/>
      <c r="Q11" s="768"/>
      <c r="R11" s="769"/>
      <c r="S11" s="769"/>
      <c r="T11" s="769"/>
      <c r="U11" s="769"/>
      <c r="V11" s="769"/>
      <c r="W11" s="769"/>
      <c r="X11" s="769"/>
      <c r="Y11" s="769"/>
      <c r="Z11" s="769"/>
      <c r="AA11" s="769"/>
      <c r="AB11" s="769"/>
      <c r="AC11" s="769"/>
      <c r="AD11" s="769"/>
      <c r="AE11" s="770"/>
      <c r="AF11" s="771"/>
      <c r="AG11" s="772"/>
      <c r="AH11" s="772"/>
      <c r="AI11" s="772"/>
      <c r="AJ11" s="773"/>
      <c r="AK11" s="755"/>
      <c r="AL11" s="756"/>
      <c r="AM11" s="756"/>
      <c r="AN11" s="756"/>
      <c r="AO11" s="756"/>
      <c r="AP11" s="756"/>
      <c r="AQ11" s="756"/>
      <c r="AR11" s="756"/>
      <c r="AS11" s="756"/>
      <c r="AT11" s="756"/>
      <c r="AU11" s="757"/>
      <c r="AV11" s="757"/>
      <c r="AW11" s="757"/>
      <c r="AX11" s="757"/>
      <c r="AY11" s="758"/>
      <c r="AZ11" s="226"/>
      <c r="BA11" s="226"/>
      <c r="BB11" s="226"/>
      <c r="BC11" s="226"/>
      <c r="BD11" s="226"/>
      <c r="BE11" s="227"/>
      <c r="BF11" s="227"/>
      <c r="BG11" s="227"/>
      <c r="BH11" s="227"/>
      <c r="BI11" s="227"/>
      <c r="BJ11" s="227"/>
      <c r="BK11" s="227"/>
      <c r="BL11" s="227"/>
      <c r="BM11" s="227"/>
      <c r="BN11" s="227"/>
      <c r="BO11" s="227"/>
      <c r="BP11" s="227"/>
      <c r="BQ11" s="232">
        <v>5</v>
      </c>
      <c r="BR11" s="233"/>
      <c r="BS11" s="759" t="s">
        <v>558</v>
      </c>
      <c r="BT11" s="760"/>
      <c r="BU11" s="760"/>
      <c r="BV11" s="760"/>
      <c r="BW11" s="760"/>
      <c r="BX11" s="760"/>
      <c r="BY11" s="760"/>
      <c r="BZ11" s="760"/>
      <c r="CA11" s="760"/>
      <c r="CB11" s="760"/>
      <c r="CC11" s="760"/>
      <c r="CD11" s="760"/>
      <c r="CE11" s="760"/>
      <c r="CF11" s="760"/>
      <c r="CG11" s="761"/>
      <c r="CH11" s="762">
        <v>0</v>
      </c>
      <c r="CI11" s="763"/>
      <c r="CJ11" s="763"/>
      <c r="CK11" s="763"/>
      <c r="CL11" s="764"/>
      <c r="CM11" s="762">
        <v>53</v>
      </c>
      <c r="CN11" s="763"/>
      <c r="CO11" s="763"/>
      <c r="CP11" s="763"/>
      <c r="CQ11" s="764"/>
      <c r="CR11" s="762">
        <v>50</v>
      </c>
      <c r="CS11" s="763"/>
      <c r="CT11" s="763"/>
      <c r="CU11" s="763"/>
      <c r="CV11" s="764"/>
      <c r="CW11" s="762" t="s">
        <v>487</v>
      </c>
      <c r="CX11" s="763"/>
      <c r="CY11" s="763"/>
      <c r="CZ11" s="763"/>
      <c r="DA11" s="764"/>
      <c r="DB11" s="762" t="s">
        <v>487</v>
      </c>
      <c r="DC11" s="763"/>
      <c r="DD11" s="763"/>
      <c r="DE11" s="763"/>
      <c r="DF11" s="764"/>
      <c r="DG11" s="762" t="s">
        <v>487</v>
      </c>
      <c r="DH11" s="763"/>
      <c r="DI11" s="763"/>
      <c r="DJ11" s="763"/>
      <c r="DK11" s="764"/>
      <c r="DL11" s="762" t="s">
        <v>487</v>
      </c>
      <c r="DM11" s="763"/>
      <c r="DN11" s="763"/>
      <c r="DO11" s="763"/>
      <c r="DP11" s="764"/>
      <c r="DQ11" s="762" t="s">
        <v>487</v>
      </c>
      <c r="DR11" s="763"/>
      <c r="DS11" s="763"/>
      <c r="DT11" s="763"/>
      <c r="DU11" s="764"/>
      <c r="DV11" s="762"/>
      <c r="DW11" s="763"/>
      <c r="DX11" s="763"/>
      <c r="DY11" s="763"/>
      <c r="DZ11" s="764"/>
      <c r="EA11" s="228"/>
    </row>
    <row r="12" spans="1:131" s="229" customFormat="1" ht="26.25" customHeight="1" x14ac:dyDescent="0.15">
      <c r="A12" s="232">
        <v>6</v>
      </c>
      <c r="B12" s="765"/>
      <c r="C12" s="766"/>
      <c r="D12" s="766"/>
      <c r="E12" s="766"/>
      <c r="F12" s="766"/>
      <c r="G12" s="766"/>
      <c r="H12" s="766"/>
      <c r="I12" s="766"/>
      <c r="J12" s="766"/>
      <c r="K12" s="766"/>
      <c r="L12" s="766"/>
      <c r="M12" s="766"/>
      <c r="N12" s="766"/>
      <c r="O12" s="766"/>
      <c r="P12" s="767"/>
      <c r="Q12" s="768"/>
      <c r="R12" s="769"/>
      <c r="S12" s="769"/>
      <c r="T12" s="769"/>
      <c r="U12" s="769"/>
      <c r="V12" s="769"/>
      <c r="W12" s="769"/>
      <c r="X12" s="769"/>
      <c r="Y12" s="769"/>
      <c r="Z12" s="769"/>
      <c r="AA12" s="769"/>
      <c r="AB12" s="769"/>
      <c r="AC12" s="769"/>
      <c r="AD12" s="769"/>
      <c r="AE12" s="770"/>
      <c r="AF12" s="771"/>
      <c r="AG12" s="772"/>
      <c r="AH12" s="772"/>
      <c r="AI12" s="772"/>
      <c r="AJ12" s="773"/>
      <c r="AK12" s="755"/>
      <c r="AL12" s="756"/>
      <c r="AM12" s="756"/>
      <c r="AN12" s="756"/>
      <c r="AO12" s="756"/>
      <c r="AP12" s="756"/>
      <c r="AQ12" s="756"/>
      <c r="AR12" s="756"/>
      <c r="AS12" s="756"/>
      <c r="AT12" s="756"/>
      <c r="AU12" s="757"/>
      <c r="AV12" s="757"/>
      <c r="AW12" s="757"/>
      <c r="AX12" s="757"/>
      <c r="AY12" s="758"/>
      <c r="AZ12" s="226"/>
      <c r="BA12" s="226"/>
      <c r="BB12" s="226"/>
      <c r="BC12" s="226"/>
      <c r="BD12" s="226"/>
      <c r="BE12" s="227"/>
      <c r="BF12" s="227"/>
      <c r="BG12" s="227"/>
      <c r="BH12" s="227"/>
      <c r="BI12" s="227"/>
      <c r="BJ12" s="227"/>
      <c r="BK12" s="227"/>
      <c r="BL12" s="227"/>
      <c r="BM12" s="227"/>
      <c r="BN12" s="227"/>
      <c r="BO12" s="227"/>
      <c r="BP12" s="227"/>
      <c r="BQ12" s="232">
        <v>6</v>
      </c>
      <c r="BR12" s="233"/>
      <c r="BS12" s="759" t="s">
        <v>559</v>
      </c>
      <c r="BT12" s="760"/>
      <c r="BU12" s="760"/>
      <c r="BV12" s="760"/>
      <c r="BW12" s="760"/>
      <c r="BX12" s="760"/>
      <c r="BY12" s="760"/>
      <c r="BZ12" s="760"/>
      <c r="CA12" s="760"/>
      <c r="CB12" s="760"/>
      <c r="CC12" s="760"/>
      <c r="CD12" s="760"/>
      <c r="CE12" s="760"/>
      <c r="CF12" s="760"/>
      <c r="CG12" s="761"/>
      <c r="CH12" s="762">
        <v>-5</v>
      </c>
      <c r="CI12" s="763"/>
      <c r="CJ12" s="763"/>
      <c r="CK12" s="763"/>
      <c r="CL12" s="764"/>
      <c r="CM12" s="762">
        <v>-198</v>
      </c>
      <c r="CN12" s="763"/>
      <c r="CO12" s="763"/>
      <c r="CP12" s="763"/>
      <c r="CQ12" s="764"/>
      <c r="CR12" s="762">
        <v>5</v>
      </c>
      <c r="CS12" s="763"/>
      <c r="CT12" s="763"/>
      <c r="CU12" s="763"/>
      <c r="CV12" s="764"/>
      <c r="CW12" s="762" t="s">
        <v>487</v>
      </c>
      <c r="CX12" s="763"/>
      <c r="CY12" s="763"/>
      <c r="CZ12" s="763"/>
      <c r="DA12" s="764"/>
      <c r="DB12" s="762" t="s">
        <v>487</v>
      </c>
      <c r="DC12" s="763"/>
      <c r="DD12" s="763"/>
      <c r="DE12" s="763"/>
      <c r="DF12" s="764"/>
      <c r="DG12" s="762">
        <v>782</v>
      </c>
      <c r="DH12" s="763"/>
      <c r="DI12" s="763"/>
      <c r="DJ12" s="763"/>
      <c r="DK12" s="764"/>
      <c r="DL12" s="762" t="s">
        <v>487</v>
      </c>
      <c r="DM12" s="763"/>
      <c r="DN12" s="763"/>
      <c r="DO12" s="763"/>
      <c r="DP12" s="764"/>
      <c r="DQ12" s="762">
        <v>269</v>
      </c>
      <c r="DR12" s="763"/>
      <c r="DS12" s="763"/>
      <c r="DT12" s="763"/>
      <c r="DU12" s="764"/>
      <c r="DV12" s="762"/>
      <c r="DW12" s="763"/>
      <c r="DX12" s="763"/>
      <c r="DY12" s="763"/>
      <c r="DZ12" s="764"/>
      <c r="EA12" s="228"/>
    </row>
    <row r="13" spans="1:131" s="229" customFormat="1" ht="26.25" customHeight="1" x14ac:dyDescent="0.15">
      <c r="A13" s="232">
        <v>7</v>
      </c>
      <c r="B13" s="765"/>
      <c r="C13" s="766"/>
      <c r="D13" s="766"/>
      <c r="E13" s="766"/>
      <c r="F13" s="766"/>
      <c r="G13" s="766"/>
      <c r="H13" s="766"/>
      <c r="I13" s="766"/>
      <c r="J13" s="766"/>
      <c r="K13" s="766"/>
      <c r="L13" s="766"/>
      <c r="M13" s="766"/>
      <c r="N13" s="766"/>
      <c r="O13" s="766"/>
      <c r="P13" s="767"/>
      <c r="Q13" s="768"/>
      <c r="R13" s="769"/>
      <c r="S13" s="769"/>
      <c r="T13" s="769"/>
      <c r="U13" s="769"/>
      <c r="V13" s="769"/>
      <c r="W13" s="769"/>
      <c r="X13" s="769"/>
      <c r="Y13" s="769"/>
      <c r="Z13" s="769"/>
      <c r="AA13" s="769"/>
      <c r="AB13" s="769"/>
      <c r="AC13" s="769"/>
      <c r="AD13" s="769"/>
      <c r="AE13" s="770"/>
      <c r="AF13" s="771"/>
      <c r="AG13" s="772"/>
      <c r="AH13" s="772"/>
      <c r="AI13" s="772"/>
      <c r="AJ13" s="773"/>
      <c r="AK13" s="755"/>
      <c r="AL13" s="756"/>
      <c r="AM13" s="756"/>
      <c r="AN13" s="756"/>
      <c r="AO13" s="756"/>
      <c r="AP13" s="756"/>
      <c r="AQ13" s="756"/>
      <c r="AR13" s="756"/>
      <c r="AS13" s="756"/>
      <c r="AT13" s="756"/>
      <c r="AU13" s="757"/>
      <c r="AV13" s="757"/>
      <c r="AW13" s="757"/>
      <c r="AX13" s="757"/>
      <c r="AY13" s="758"/>
      <c r="AZ13" s="226"/>
      <c r="BA13" s="226"/>
      <c r="BB13" s="226"/>
      <c r="BC13" s="226"/>
      <c r="BD13" s="226"/>
      <c r="BE13" s="227"/>
      <c r="BF13" s="227"/>
      <c r="BG13" s="227"/>
      <c r="BH13" s="227"/>
      <c r="BI13" s="227"/>
      <c r="BJ13" s="227"/>
      <c r="BK13" s="227"/>
      <c r="BL13" s="227"/>
      <c r="BM13" s="227"/>
      <c r="BN13" s="227"/>
      <c r="BO13" s="227"/>
      <c r="BP13" s="227"/>
      <c r="BQ13" s="232">
        <v>7</v>
      </c>
      <c r="BR13" s="233"/>
      <c r="BS13" s="759" t="s">
        <v>560</v>
      </c>
      <c r="BT13" s="760"/>
      <c r="BU13" s="760"/>
      <c r="BV13" s="760"/>
      <c r="BW13" s="760"/>
      <c r="BX13" s="760"/>
      <c r="BY13" s="760"/>
      <c r="BZ13" s="760"/>
      <c r="CA13" s="760"/>
      <c r="CB13" s="760"/>
      <c r="CC13" s="760"/>
      <c r="CD13" s="760"/>
      <c r="CE13" s="760"/>
      <c r="CF13" s="760"/>
      <c r="CG13" s="761"/>
      <c r="CH13" s="762">
        <v>-1</v>
      </c>
      <c r="CI13" s="763"/>
      <c r="CJ13" s="763"/>
      <c r="CK13" s="763"/>
      <c r="CL13" s="764"/>
      <c r="CM13" s="762">
        <v>9</v>
      </c>
      <c r="CN13" s="763"/>
      <c r="CO13" s="763"/>
      <c r="CP13" s="763"/>
      <c r="CQ13" s="764"/>
      <c r="CR13" s="762">
        <v>2</v>
      </c>
      <c r="CS13" s="763"/>
      <c r="CT13" s="763"/>
      <c r="CU13" s="763"/>
      <c r="CV13" s="764"/>
      <c r="CW13" s="762" t="s">
        <v>487</v>
      </c>
      <c r="CX13" s="763"/>
      <c r="CY13" s="763"/>
      <c r="CZ13" s="763"/>
      <c r="DA13" s="764"/>
      <c r="DB13" s="762" t="s">
        <v>487</v>
      </c>
      <c r="DC13" s="763"/>
      <c r="DD13" s="763"/>
      <c r="DE13" s="763"/>
      <c r="DF13" s="764"/>
      <c r="DG13" s="762" t="s">
        <v>487</v>
      </c>
      <c r="DH13" s="763"/>
      <c r="DI13" s="763"/>
      <c r="DJ13" s="763"/>
      <c r="DK13" s="764"/>
      <c r="DL13" s="762" t="s">
        <v>487</v>
      </c>
      <c r="DM13" s="763"/>
      <c r="DN13" s="763"/>
      <c r="DO13" s="763"/>
      <c r="DP13" s="764"/>
      <c r="DQ13" s="762" t="s">
        <v>487</v>
      </c>
      <c r="DR13" s="763"/>
      <c r="DS13" s="763"/>
      <c r="DT13" s="763"/>
      <c r="DU13" s="764"/>
      <c r="DV13" s="762"/>
      <c r="DW13" s="763"/>
      <c r="DX13" s="763"/>
      <c r="DY13" s="763"/>
      <c r="DZ13" s="764"/>
      <c r="EA13" s="228"/>
    </row>
    <row r="14" spans="1:131" s="229" customFormat="1" ht="26.25" customHeight="1" x14ac:dyDescent="0.15">
      <c r="A14" s="232">
        <v>8</v>
      </c>
      <c r="B14" s="765"/>
      <c r="C14" s="766"/>
      <c r="D14" s="766"/>
      <c r="E14" s="766"/>
      <c r="F14" s="766"/>
      <c r="G14" s="766"/>
      <c r="H14" s="766"/>
      <c r="I14" s="766"/>
      <c r="J14" s="766"/>
      <c r="K14" s="766"/>
      <c r="L14" s="766"/>
      <c r="M14" s="766"/>
      <c r="N14" s="766"/>
      <c r="O14" s="766"/>
      <c r="P14" s="767"/>
      <c r="Q14" s="768"/>
      <c r="R14" s="769"/>
      <c r="S14" s="769"/>
      <c r="T14" s="769"/>
      <c r="U14" s="769"/>
      <c r="V14" s="769"/>
      <c r="W14" s="769"/>
      <c r="X14" s="769"/>
      <c r="Y14" s="769"/>
      <c r="Z14" s="769"/>
      <c r="AA14" s="769"/>
      <c r="AB14" s="769"/>
      <c r="AC14" s="769"/>
      <c r="AD14" s="769"/>
      <c r="AE14" s="770"/>
      <c r="AF14" s="771"/>
      <c r="AG14" s="772"/>
      <c r="AH14" s="772"/>
      <c r="AI14" s="772"/>
      <c r="AJ14" s="773"/>
      <c r="AK14" s="755"/>
      <c r="AL14" s="756"/>
      <c r="AM14" s="756"/>
      <c r="AN14" s="756"/>
      <c r="AO14" s="756"/>
      <c r="AP14" s="756"/>
      <c r="AQ14" s="756"/>
      <c r="AR14" s="756"/>
      <c r="AS14" s="756"/>
      <c r="AT14" s="756"/>
      <c r="AU14" s="757"/>
      <c r="AV14" s="757"/>
      <c r="AW14" s="757"/>
      <c r="AX14" s="757"/>
      <c r="AY14" s="758"/>
      <c r="AZ14" s="226"/>
      <c r="BA14" s="226"/>
      <c r="BB14" s="226"/>
      <c r="BC14" s="226"/>
      <c r="BD14" s="226"/>
      <c r="BE14" s="227"/>
      <c r="BF14" s="227"/>
      <c r="BG14" s="227"/>
      <c r="BH14" s="227"/>
      <c r="BI14" s="227"/>
      <c r="BJ14" s="227"/>
      <c r="BK14" s="227"/>
      <c r="BL14" s="227"/>
      <c r="BM14" s="227"/>
      <c r="BN14" s="227"/>
      <c r="BO14" s="227"/>
      <c r="BP14" s="227"/>
      <c r="BQ14" s="232">
        <v>8</v>
      </c>
      <c r="BR14" s="233"/>
      <c r="BS14" s="759"/>
      <c r="BT14" s="760"/>
      <c r="BU14" s="760"/>
      <c r="BV14" s="760"/>
      <c r="BW14" s="760"/>
      <c r="BX14" s="760"/>
      <c r="BY14" s="760"/>
      <c r="BZ14" s="760"/>
      <c r="CA14" s="760"/>
      <c r="CB14" s="760"/>
      <c r="CC14" s="760"/>
      <c r="CD14" s="760"/>
      <c r="CE14" s="760"/>
      <c r="CF14" s="760"/>
      <c r="CG14" s="761"/>
      <c r="CH14" s="762"/>
      <c r="CI14" s="763"/>
      <c r="CJ14" s="763"/>
      <c r="CK14" s="763"/>
      <c r="CL14" s="764"/>
      <c r="CM14" s="762"/>
      <c r="CN14" s="763"/>
      <c r="CO14" s="763"/>
      <c r="CP14" s="763"/>
      <c r="CQ14" s="764"/>
      <c r="CR14" s="762"/>
      <c r="CS14" s="763"/>
      <c r="CT14" s="763"/>
      <c r="CU14" s="763"/>
      <c r="CV14" s="764"/>
      <c r="CW14" s="762"/>
      <c r="CX14" s="763"/>
      <c r="CY14" s="763"/>
      <c r="CZ14" s="763"/>
      <c r="DA14" s="764"/>
      <c r="DB14" s="762"/>
      <c r="DC14" s="763"/>
      <c r="DD14" s="763"/>
      <c r="DE14" s="763"/>
      <c r="DF14" s="764"/>
      <c r="DG14" s="762"/>
      <c r="DH14" s="763"/>
      <c r="DI14" s="763"/>
      <c r="DJ14" s="763"/>
      <c r="DK14" s="764"/>
      <c r="DL14" s="762"/>
      <c r="DM14" s="763"/>
      <c r="DN14" s="763"/>
      <c r="DO14" s="763"/>
      <c r="DP14" s="764"/>
      <c r="DQ14" s="762"/>
      <c r="DR14" s="763"/>
      <c r="DS14" s="763"/>
      <c r="DT14" s="763"/>
      <c r="DU14" s="764"/>
      <c r="DV14" s="759"/>
      <c r="DW14" s="760"/>
      <c r="DX14" s="760"/>
      <c r="DY14" s="760"/>
      <c r="DZ14" s="774"/>
      <c r="EA14" s="228"/>
    </row>
    <row r="15" spans="1:131" s="229" customFormat="1" ht="26.25" customHeight="1" x14ac:dyDescent="0.15">
      <c r="A15" s="232">
        <v>9</v>
      </c>
      <c r="B15" s="765"/>
      <c r="C15" s="766"/>
      <c r="D15" s="766"/>
      <c r="E15" s="766"/>
      <c r="F15" s="766"/>
      <c r="G15" s="766"/>
      <c r="H15" s="766"/>
      <c r="I15" s="766"/>
      <c r="J15" s="766"/>
      <c r="K15" s="766"/>
      <c r="L15" s="766"/>
      <c r="M15" s="766"/>
      <c r="N15" s="766"/>
      <c r="O15" s="766"/>
      <c r="P15" s="767"/>
      <c r="Q15" s="768"/>
      <c r="R15" s="769"/>
      <c r="S15" s="769"/>
      <c r="T15" s="769"/>
      <c r="U15" s="769"/>
      <c r="V15" s="769"/>
      <c r="W15" s="769"/>
      <c r="X15" s="769"/>
      <c r="Y15" s="769"/>
      <c r="Z15" s="769"/>
      <c r="AA15" s="769"/>
      <c r="AB15" s="769"/>
      <c r="AC15" s="769"/>
      <c r="AD15" s="769"/>
      <c r="AE15" s="770"/>
      <c r="AF15" s="771"/>
      <c r="AG15" s="772"/>
      <c r="AH15" s="772"/>
      <c r="AI15" s="772"/>
      <c r="AJ15" s="773"/>
      <c r="AK15" s="755"/>
      <c r="AL15" s="756"/>
      <c r="AM15" s="756"/>
      <c r="AN15" s="756"/>
      <c r="AO15" s="756"/>
      <c r="AP15" s="756"/>
      <c r="AQ15" s="756"/>
      <c r="AR15" s="756"/>
      <c r="AS15" s="756"/>
      <c r="AT15" s="756"/>
      <c r="AU15" s="757"/>
      <c r="AV15" s="757"/>
      <c r="AW15" s="757"/>
      <c r="AX15" s="757"/>
      <c r="AY15" s="758"/>
      <c r="AZ15" s="226"/>
      <c r="BA15" s="226"/>
      <c r="BB15" s="226"/>
      <c r="BC15" s="226"/>
      <c r="BD15" s="226"/>
      <c r="BE15" s="227"/>
      <c r="BF15" s="227"/>
      <c r="BG15" s="227"/>
      <c r="BH15" s="227"/>
      <c r="BI15" s="227"/>
      <c r="BJ15" s="227"/>
      <c r="BK15" s="227"/>
      <c r="BL15" s="227"/>
      <c r="BM15" s="227"/>
      <c r="BN15" s="227"/>
      <c r="BO15" s="227"/>
      <c r="BP15" s="227"/>
      <c r="BQ15" s="232">
        <v>9</v>
      </c>
      <c r="BR15" s="233"/>
      <c r="BS15" s="759"/>
      <c r="BT15" s="760"/>
      <c r="BU15" s="760"/>
      <c r="BV15" s="760"/>
      <c r="BW15" s="760"/>
      <c r="BX15" s="760"/>
      <c r="BY15" s="760"/>
      <c r="BZ15" s="760"/>
      <c r="CA15" s="760"/>
      <c r="CB15" s="760"/>
      <c r="CC15" s="760"/>
      <c r="CD15" s="760"/>
      <c r="CE15" s="760"/>
      <c r="CF15" s="760"/>
      <c r="CG15" s="761"/>
      <c r="CH15" s="762"/>
      <c r="CI15" s="763"/>
      <c r="CJ15" s="763"/>
      <c r="CK15" s="763"/>
      <c r="CL15" s="764"/>
      <c r="CM15" s="762"/>
      <c r="CN15" s="763"/>
      <c r="CO15" s="763"/>
      <c r="CP15" s="763"/>
      <c r="CQ15" s="764"/>
      <c r="CR15" s="762"/>
      <c r="CS15" s="763"/>
      <c r="CT15" s="763"/>
      <c r="CU15" s="763"/>
      <c r="CV15" s="764"/>
      <c r="CW15" s="762"/>
      <c r="CX15" s="763"/>
      <c r="CY15" s="763"/>
      <c r="CZ15" s="763"/>
      <c r="DA15" s="764"/>
      <c r="DB15" s="762"/>
      <c r="DC15" s="763"/>
      <c r="DD15" s="763"/>
      <c r="DE15" s="763"/>
      <c r="DF15" s="764"/>
      <c r="DG15" s="762"/>
      <c r="DH15" s="763"/>
      <c r="DI15" s="763"/>
      <c r="DJ15" s="763"/>
      <c r="DK15" s="764"/>
      <c r="DL15" s="762"/>
      <c r="DM15" s="763"/>
      <c r="DN15" s="763"/>
      <c r="DO15" s="763"/>
      <c r="DP15" s="764"/>
      <c r="DQ15" s="762"/>
      <c r="DR15" s="763"/>
      <c r="DS15" s="763"/>
      <c r="DT15" s="763"/>
      <c r="DU15" s="764"/>
      <c r="DV15" s="759"/>
      <c r="DW15" s="760"/>
      <c r="DX15" s="760"/>
      <c r="DY15" s="760"/>
      <c r="DZ15" s="774"/>
      <c r="EA15" s="228"/>
    </row>
    <row r="16" spans="1:131" s="229" customFormat="1" ht="26.25" customHeight="1" x14ac:dyDescent="0.15">
      <c r="A16" s="232">
        <v>10</v>
      </c>
      <c r="B16" s="765"/>
      <c r="C16" s="766"/>
      <c r="D16" s="766"/>
      <c r="E16" s="766"/>
      <c r="F16" s="766"/>
      <c r="G16" s="766"/>
      <c r="H16" s="766"/>
      <c r="I16" s="766"/>
      <c r="J16" s="766"/>
      <c r="K16" s="766"/>
      <c r="L16" s="766"/>
      <c r="M16" s="766"/>
      <c r="N16" s="766"/>
      <c r="O16" s="766"/>
      <c r="P16" s="767"/>
      <c r="Q16" s="768"/>
      <c r="R16" s="769"/>
      <c r="S16" s="769"/>
      <c r="T16" s="769"/>
      <c r="U16" s="769"/>
      <c r="V16" s="769"/>
      <c r="W16" s="769"/>
      <c r="X16" s="769"/>
      <c r="Y16" s="769"/>
      <c r="Z16" s="769"/>
      <c r="AA16" s="769"/>
      <c r="AB16" s="769"/>
      <c r="AC16" s="769"/>
      <c r="AD16" s="769"/>
      <c r="AE16" s="770"/>
      <c r="AF16" s="771"/>
      <c r="AG16" s="772"/>
      <c r="AH16" s="772"/>
      <c r="AI16" s="772"/>
      <c r="AJ16" s="773"/>
      <c r="AK16" s="755"/>
      <c r="AL16" s="756"/>
      <c r="AM16" s="756"/>
      <c r="AN16" s="756"/>
      <c r="AO16" s="756"/>
      <c r="AP16" s="756"/>
      <c r="AQ16" s="756"/>
      <c r="AR16" s="756"/>
      <c r="AS16" s="756"/>
      <c r="AT16" s="756"/>
      <c r="AU16" s="757"/>
      <c r="AV16" s="757"/>
      <c r="AW16" s="757"/>
      <c r="AX16" s="757"/>
      <c r="AY16" s="758"/>
      <c r="AZ16" s="226"/>
      <c r="BA16" s="226"/>
      <c r="BB16" s="226"/>
      <c r="BC16" s="226"/>
      <c r="BD16" s="226"/>
      <c r="BE16" s="227"/>
      <c r="BF16" s="227"/>
      <c r="BG16" s="227"/>
      <c r="BH16" s="227"/>
      <c r="BI16" s="227"/>
      <c r="BJ16" s="227"/>
      <c r="BK16" s="227"/>
      <c r="BL16" s="227"/>
      <c r="BM16" s="227"/>
      <c r="BN16" s="227"/>
      <c r="BO16" s="227"/>
      <c r="BP16" s="227"/>
      <c r="BQ16" s="232">
        <v>10</v>
      </c>
      <c r="BR16" s="233"/>
      <c r="BS16" s="759"/>
      <c r="BT16" s="760"/>
      <c r="BU16" s="760"/>
      <c r="BV16" s="760"/>
      <c r="BW16" s="760"/>
      <c r="BX16" s="760"/>
      <c r="BY16" s="760"/>
      <c r="BZ16" s="760"/>
      <c r="CA16" s="760"/>
      <c r="CB16" s="760"/>
      <c r="CC16" s="760"/>
      <c r="CD16" s="760"/>
      <c r="CE16" s="760"/>
      <c r="CF16" s="760"/>
      <c r="CG16" s="761"/>
      <c r="CH16" s="762"/>
      <c r="CI16" s="763"/>
      <c r="CJ16" s="763"/>
      <c r="CK16" s="763"/>
      <c r="CL16" s="764"/>
      <c r="CM16" s="762"/>
      <c r="CN16" s="763"/>
      <c r="CO16" s="763"/>
      <c r="CP16" s="763"/>
      <c r="CQ16" s="764"/>
      <c r="CR16" s="762"/>
      <c r="CS16" s="763"/>
      <c r="CT16" s="763"/>
      <c r="CU16" s="763"/>
      <c r="CV16" s="764"/>
      <c r="CW16" s="762"/>
      <c r="CX16" s="763"/>
      <c r="CY16" s="763"/>
      <c r="CZ16" s="763"/>
      <c r="DA16" s="764"/>
      <c r="DB16" s="762"/>
      <c r="DC16" s="763"/>
      <c r="DD16" s="763"/>
      <c r="DE16" s="763"/>
      <c r="DF16" s="764"/>
      <c r="DG16" s="762"/>
      <c r="DH16" s="763"/>
      <c r="DI16" s="763"/>
      <c r="DJ16" s="763"/>
      <c r="DK16" s="764"/>
      <c r="DL16" s="762"/>
      <c r="DM16" s="763"/>
      <c r="DN16" s="763"/>
      <c r="DO16" s="763"/>
      <c r="DP16" s="764"/>
      <c r="DQ16" s="762"/>
      <c r="DR16" s="763"/>
      <c r="DS16" s="763"/>
      <c r="DT16" s="763"/>
      <c r="DU16" s="764"/>
      <c r="DV16" s="759"/>
      <c r="DW16" s="760"/>
      <c r="DX16" s="760"/>
      <c r="DY16" s="760"/>
      <c r="DZ16" s="774"/>
      <c r="EA16" s="228"/>
    </row>
    <row r="17" spans="1:131" s="229" customFormat="1" ht="26.25" customHeight="1" x14ac:dyDescent="0.15">
      <c r="A17" s="232">
        <v>11</v>
      </c>
      <c r="B17" s="765"/>
      <c r="C17" s="766"/>
      <c r="D17" s="766"/>
      <c r="E17" s="766"/>
      <c r="F17" s="766"/>
      <c r="G17" s="766"/>
      <c r="H17" s="766"/>
      <c r="I17" s="766"/>
      <c r="J17" s="766"/>
      <c r="K17" s="766"/>
      <c r="L17" s="766"/>
      <c r="M17" s="766"/>
      <c r="N17" s="766"/>
      <c r="O17" s="766"/>
      <c r="P17" s="767"/>
      <c r="Q17" s="768"/>
      <c r="R17" s="769"/>
      <c r="S17" s="769"/>
      <c r="T17" s="769"/>
      <c r="U17" s="769"/>
      <c r="V17" s="769"/>
      <c r="W17" s="769"/>
      <c r="X17" s="769"/>
      <c r="Y17" s="769"/>
      <c r="Z17" s="769"/>
      <c r="AA17" s="769"/>
      <c r="AB17" s="769"/>
      <c r="AC17" s="769"/>
      <c r="AD17" s="769"/>
      <c r="AE17" s="770"/>
      <c r="AF17" s="771"/>
      <c r="AG17" s="772"/>
      <c r="AH17" s="772"/>
      <c r="AI17" s="772"/>
      <c r="AJ17" s="773"/>
      <c r="AK17" s="755"/>
      <c r="AL17" s="756"/>
      <c r="AM17" s="756"/>
      <c r="AN17" s="756"/>
      <c r="AO17" s="756"/>
      <c r="AP17" s="756"/>
      <c r="AQ17" s="756"/>
      <c r="AR17" s="756"/>
      <c r="AS17" s="756"/>
      <c r="AT17" s="756"/>
      <c r="AU17" s="757"/>
      <c r="AV17" s="757"/>
      <c r="AW17" s="757"/>
      <c r="AX17" s="757"/>
      <c r="AY17" s="758"/>
      <c r="AZ17" s="226"/>
      <c r="BA17" s="226"/>
      <c r="BB17" s="226"/>
      <c r="BC17" s="226"/>
      <c r="BD17" s="226"/>
      <c r="BE17" s="227"/>
      <c r="BF17" s="227"/>
      <c r="BG17" s="227"/>
      <c r="BH17" s="227"/>
      <c r="BI17" s="227"/>
      <c r="BJ17" s="227"/>
      <c r="BK17" s="227"/>
      <c r="BL17" s="227"/>
      <c r="BM17" s="227"/>
      <c r="BN17" s="227"/>
      <c r="BO17" s="227"/>
      <c r="BP17" s="227"/>
      <c r="BQ17" s="232">
        <v>11</v>
      </c>
      <c r="BR17" s="233"/>
      <c r="BS17" s="759"/>
      <c r="BT17" s="760"/>
      <c r="BU17" s="760"/>
      <c r="BV17" s="760"/>
      <c r="BW17" s="760"/>
      <c r="BX17" s="760"/>
      <c r="BY17" s="760"/>
      <c r="BZ17" s="760"/>
      <c r="CA17" s="760"/>
      <c r="CB17" s="760"/>
      <c r="CC17" s="760"/>
      <c r="CD17" s="760"/>
      <c r="CE17" s="760"/>
      <c r="CF17" s="760"/>
      <c r="CG17" s="761"/>
      <c r="CH17" s="762"/>
      <c r="CI17" s="763"/>
      <c r="CJ17" s="763"/>
      <c r="CK17" s="763"/>
      <c r="CL17" s="764"/>
      <c r="CM17" s="762"/>
      <c r="CN17" s="763"/>
      <c r="CO17" s="763"/>
      <c r="CP17" s="763"/>
      <c r="CQ17" s="764"/>
      <c r="CR17" s="762"/>
      <c r="CS17" s="763"/>
      <c r="CT17" s="763"/>
      <c r="CU17" s="763"/>
      <c r="CV17" s="764"/>
      <c r="CW17" s="762"/>
      <c r="CX17" s="763"/>
      <c r="CY17" s="763"/>
      <c r="CZ17" s="763"/>
      <c r="DA17" s="764"/>
      <c r="DB17" s="762"/>
      <c r="DC17" s="763"/>
      <c r="DD17" s="763"/>
      <c r="DE17" s="763"/>
      <c r="DF17" s="764"/>
      <c r="DG17" s="762"/>
      <c r="DH17" s="763"/>
      <c r="DI17" s="763"/>
      <c r="DJ17" s="763"/>
      <c r="DK17" s="764"/>
      <c r="DL17" s="762"/>
      <c r="DM17" s="763"/>
      <c r="DN17" s="763"/>
      <c r="DO17" s="763"/>
      <c r="DP17" s="764"/>
      <c r="DQ17" s="762"/>
      <c r="DR17" s="763"/>
      <c r="DS17" s="763"/>
      <c r="DT17" s="763"/>
      <c r="DU17" s="764"/>
      <c r="DV17" s="759"/>
      <c r="DW17" s="760"/>
      <c r="DX17" s="760"/>
      <c r="DY17" s="760"/>
      <c r="DZ17" s="774"/>
      <c r="EA17" s="228"/>
    </row>
    <row r="18" spans="1:131" s="229" customFormat="1" ht="26.25" customHeight="1" x14ac:dyDescent="0.15">
      <c r="A18" s="232">
        <v>12</v>
      </c>
      <c r="B18" s="765"/>
      <c r="C18" s="766"/>
      <c r="D18" s="766"/>
      <c r="E18" s="766"/>
      <c r="F18" s="766"/>
      <c r="G18" s="766"/>
      <c r="H18" s="766"/>
      <c r="I18" s="766"/>
      <c r="J18" s="766"/>
      <c r="K18" s="766"/>
      <c r="L18" s="766"/>
      <c r="M18" s="766"/>
      <c r="N18" s="766"/>
      <c r="O18" s="766"/>
      <c r="P18" s="767"/>
      <c r="Q18" s="768"/>
      <c r="R18" s="769"/>
      <c r="S18" s="769"/>
      <c r="T18" s="769"/>
      <c r="U18" s="769"/>
      <c r="V18" s="769"/>
      <c r="W18" s="769"/>
      <c r="X18" s="769"/>
      <c r="Y18" s="769"/>
      <c r="Z18" s="769"/>
      <c r="AA18" s="769"/>
      <c r="AB18" s="769"/>
      <c r="AC18" s="769"/>
      <c r="AD18" s="769"/>
      <c r="AE18" s="770"/>
      <c r="AF18" s="771"/>
      <c r="AG18" s="772"/>
      <c r="AH18" s="772"/>
      <c r="AI18" s="772"/>
      <c r="AJ18" s="773"/>
      <c r="AK18" s="755"/>
      <c r="AL18" s="756"/>
      <c r="AM18" s="756"/>
      <c r="AN18" s="756"/>
      <c r="AO18" s="756"/>
      <c r="AP18" s="756"/>
      <c r="AQ18" s="756"/>
      <c r="AR18" s="756"/>
      <c r="AS18" s="756"/>
      <c r="AT18" s="756"/>
      <c r="AU18" s="757"/>
      <c r="AV18" s="757"/>
      <c r="AW18" s="757"/>
      <c r="AX18" s="757"/>
      <c r="AY18" s="758"/>
      <c r="AZ18" s="226"/>
      <c r="BA18" s="226"/>
      <c r="BB18" s="226"/>
      <c r="BC18" s="226"/>
      <c r="BD18" s="226"/>
      <c r="BE18" s="227"/>
      <c r="BF18" s="227"/>
      <c r="BG18" s="227"/>
      <c r="BH18" s="227"/>
      <c r="BI18" s="227"/>
      <c r="BJ18" s="227"/>
      <c r="BK18" s="227"/>
      <c r="BL18" s="227"/>
      <c r="BM18" s="227"/>
      <c r="BN18" s="227"/>
      <c r="BO18" s="227"/>
      <c r="BP18" s="227"/>
      <c r="BQ18" s="232">
        <v>12</v>
      </c>
      <c r="BR18" s="233"/>
      <c r="BS18" s="759"/>
      <c r="BT18" s="760"/>
      <c r="BU18" s="760"/>
      <c r="BV18" s="760"/>
      <c r="BW18" s="760"/>
      <c r="BX18" s="760"/>
      <c r="BY18" s="760"/>
      <c r="BZ18" s="760"/>
      <c r="CA18" s="760"/>
      <c r="CB18" s="760"/>
      <c r="CC18" s="760"/>
      <c r="CD18" s="760"/>
      <c r="CE18" s="760"/>
      <c r="CF18" s="760"/>
      <c r="CG18" s="761"/>
      <c r="CH18" s="762"/>
      <c r="CI18" s="763"/>
      <c r="CJ18" s="763"/>
      <c r="CK18" s="763"/>
      <c r="CL18" s="764"/>
      <c r="CM18" s="762"/>
      <c r="CN18" s="763"/>
      <c r="CO18" s="763"/>
      <c r="CP18" s="763"/>
      <c r="CQ18" s="764"/>
      <c r="CR18" s="762"/>
      <c r="CS18" s="763"/>
      <c r="CT18" s="763"/>
      <c r="CU18" s="763"/>
      <c r="CV18" s="764"/>
      <c r="CW18" s="762"/>
      <c r="CX18" s="763"/>
      <c r="CY18" s="763"/>
      <c r="CZ18" s="763"/>
      <c r="DA18" s="764"/>
      <c r="DB18" s="762"/>
      <c r="DC18" s="763"/>
      <c r="DD18" s="763"/>
      <c r="DE18" s="763"/>
      <c r="DF18" s="764"/>
      <c r="DG18" s="762"/>
      <c r="DH18" s="763"/>
      <c r="DI18" s="763"/>
      <c r="DJ18" s="763"/>
      <c r="DK18" s="764"/>
      <c r="DL18" s="762"/>
      <c r="DM18" s="763"/>
      <c r="DN18" s="763"/>
      <c r="DO18" s="763"/>
      <c r="DP18" s="764"/>
      <c r="DQ18" s="762"/>
      <c r="DR18" s="763"/>
      <c r="DS18" s="763"/>
      <c r="DT18" s="763"/>
      <c r="DU18" s="764"/>
      <c r="DV18" s="759"/>
      <c r="DW18" s="760"/>
      <c r="DX18" s="760"/>
      <c r="DY18" s="760"/>
      <c r="DZ18" s="774"/>
      <c r="EA18" s="228"/>
    </row>
    <row r="19" spans="1:131" s="229" customFormat="1" ht="26.25" customHeight="1" x14ac:dyDescent="0.15">
      <c r="A19" s="232">
        <v>13</v>
      </c>
      <c r="B19" s="765"/>
      <c r="C19" s="766"/>
      <c r="D19" s="766"/>
      <c r="E19" s="766"/>
      <c r="F19" s="766"/>
      <c r="G19" s="766"/>
      <c r="H19" s="766"/>
      <c r="I19" s="766"/>
      <c r="J19" s="766"/>
      <c r="K19" s="766"/>
      <c r="L19" s="766"/>
      <c r="M19" s="766"/>
      <c r="N19" s="766"/>
      <c r="O19" s="766"/>
      <c r="P19" s="767"/>
      <c r="Q19" s="768"/>
      <c r="R19" s="769"/>
      <c r="S19" s="769"/>
      <c r="T19" s="769"/>
      <c r="U19" s="769"/>
      <c r="V19" s="769"/>
      <c r="W19" s="769"/>
      <c r="X19" s="769"/>
      <c r="Y19" s="769"/>
      <c r="Z19" s="769"/>
      <c r="AA19" s="769"/>
      <c r="AB19" s="769"/>
      <c r="AC19" s="769"/>
      <c r="AD19" s="769"/>
      <c r="AE19" s="770"/>
      <c r="AF19" s="771"/>
      <c r="AG19" s="772"/>
      <c r="AH19" s="772"/>
      <c r="AI19" s="772"/>
      <c r="AJ19" s="773"/>
      <c r="AK19" s="755"/>
      <c r="AL19" s="756"/>
      <c r="AM19" s="756"/>
      <c r="AN19" s="756"/>
      <c r="AO19" s="756"/>
      <c r="AP19" s="756"/>
      <c r="AQ19" s="756"/>
      <c r="AR19" s="756"/>
      <c r="AS19" s="756"/>
      <c r="AT19" s="756"/>
      <c r="AU19" s="757"/>
      <c r="AV19" s="757"/>
      <c r="AW19" s="757"/>
      <c r="AX19" s="757"/>
      <c r="AY19" s="758"/>
      <c r="AZ19" s="226"/>
      <c r="BA19" s="226"/>
      <c r="BB19" s="226"/>
      <c r="BC19" s="226"/>
      <c r="BD19" s="226"/>
      <c r="BE19" s="227"/>
      <c r="BF19" s="227"/>
      <c r="BG19" s="227"/>
      <c r="BH19" s="227"/>
      <c r="BI19" s="227"/>
      <c r="BJ19" s="227"/>
      <c r="BK19" s="227"/>
      <c r="BL19" s="227"/>
      <c r="BM19" s="227"/>
      <c r="BN19" s="227"/>
      <c r="BO19" s="227"/>
      <c r="BP19" s="227"/>
      <c r="BQ19" s="232">
        <v>13</v>
      </c>
      <c r="BR19" s="233"/>
      <c r="BS19" s="759"/>
      <c r="BT19" s="760"/>
      <c r="BU19" s="760"/>
      <c r="BV19" s="760"/>
      <c r="BW19" s="760"/>
      <c r="BX19" s="760"/>
      <c r="BY19" s="760"/>
      <c r="BZ19" s="760"/>
      <c r="CA19" s="760"/>
      <c r="CB19" s="760"/>
      <c r="CC19" s="760"/>
      <c r="CD19" s="760"/>
      <c r="CE19" s="760"/>
      <c r="CF19" s="760"/>
      <c r="CG19" s="761"/>
      <c r="CH19" s="762"/>
      <c r="CI19" s="763"/>
      <c r="CJ19" s="763"/>
      <c r="CK19" s="763"/>
      <c r="CL19" s="764"/>
      <c r="CM19" s="762"/>
      <c r="CN19" s="763"/>
      <c r="CO19" s="763"/>
      <c r="CP19" s="763"/>
      <c r="CQ19" s="764"/>
      <c r="CR19" s="762"/>
      <c r="CS19" s="763"/>
      <c r="CT19" s="763"/>
      <c r="CU19" s="763"/>
      <c r="CV19" s="764"/>
      <c r="CW19" s="762"/>
      <c r="CX19" s="763"/>
      <c r="CY19" s="763"/>
      <c r="CZ19" s="763"/>
      <c r="DA19" s="764"/>
      <c r="DB19" s="762"/>
      <c r="DC19" s="763"/>
      <c r="DD19" s="763"/>
      <c r="DE19" s="763"/>
      <c r="DF19" s="764"/>
      <c r="DG19" s="762"/>
      <c r="DH19" s="763"/>
      <c r="DI19" s="763"/>
      <c r="DJ19" s="763"/>
      <c r="DK19" s="764"/>
      <c r="DL19" s="762"/>
      <c r="DM19" s="763"/>
      <c r="DN19" s="763"/>
      <c r="DO19" s="763"/>
      <c r="DP19" s="764"/>
      <c r="DQ19" s="762"/>
      <c r="DR19" s="763"/>
      <c r="DS19" s="763"/>
      <c r="DT19" s="763"/>
      <c r="DU19" s="764"/>
      <c r="DV19" s="759"/>
      <c r="DW19" s="760"/>
      <c r="DX19" s="760"/>
      <c r="DY19" s="760"/>
      <c r="DZ19" s="774"/>
      <c r="EA19" s="228"/>
    </row>
    <row r="20" spans="1:131" s="229" customFormat="1" ht="26.25" customHeight="1" x14ac:dyDescent="0.15">
      <c r="A20" s="232">
        <v>14</v>
      </c>
      <c r="B20" s="765"/>
      <c r="C20" s="766"/>
      <c r="D20" s="766"/>
      <c r="E20" s="766"/>
      <c r="F20" s="766"/>
      <c r="G20" s="766"/>
      <c r="H20" s="766"/>
      <c r="I20" s="766"/>
      <c r="J20" s="766"/>
      <c r="K20" s="766"/>
      <c r="L20" s="766"/>
      <c r="M20" s="766"/>
      <c r="N20" s="766"/>
      <c r="O20" s="766"/>
      <c r="P20" s="767"/>
      <c r="Q20" s="768"/>
      <c r="R20" s="769"/>
      <c r="S20" s="769"/>
      <c r="T20" s="769"/>
      <c r="U20" s="769"/>
      <c r="V20" s="769"/>
      <c r="W20" s="769"/>
      <c r="X20" s="769"/>
      <c r="Y20" s="769"/>
      <c r="Z20" s="769"/>
      <c r="AA20" s="769"/>
      <c r="AB20" s="769"/>
      <c r="AC20" s="769"/>
      <c r="AD20" s="769"/>
      <c r="AE20" s="770"/>
      <c r="AF20" s="771"/>
      <c r="AG20" s="772"/>
      <c r="AH20" s="772"/>
      <c r="AI20" s="772"/>
      <c r="AJ20" s="773"/>
      <c r="AK20" s="755"/>
      <c r="AL20" s="756"/>
      <c r="AM20" s="756"/>
      <c r="AN20" s="756"/>
      <c r="AO20" s="756"/>
      <c r="AP20" s="756"/>
      <c r="AQ20" s="756"/>
      <c r="AR20" s="756"/>
      <c r="AS20" s="756"/>
      <c r="AT20" s="756"/>
      <c r="AU20" s="757"/>
      <c r="AV20" s="757"/>
      <c r="AW20" s="757"/>
      <c r="AX20" s="757"/>
      <c r="AY20" s="758"/>
      <c r="AZ20" s="226"/>
      <c r="BA20" s="226"/>
      <c r="BB20" s="226"/>
      <c r="BC20" s="226"/>
      <c r="BD20" s="226"/>
      <c r="BE20" s="227"/>
      <c r="BF20" s="227"/>
      <c r="BG20" s="227"/>
      <c r="BH20" s="227"/>
      <c r="BI20" s="227"/>
      <c r="BJ20" s="227"/>
      <c r="BK20" s="227"/>
      <c r="BL20" s="227"/>
      <c r="BM20" s="227"/>
      <c r="BN20" s="227"/>
      <c r="BO20" s="227"/>
      <c r="BP20" s="227"/>
      <c r="BQ20" s="232">
        <v>14</v>
      </c>
      <c r="BR20" s="233"/>
      <c r="BS20" s="759"/>
      <c r="BT20" s="760"/>
      <c r="BU20" s="760"/>
      <c r="BV20" s="760"/>
      <c r="BW20" s="760"/>
      <c r="BX20" s="760"/>
      <c r="BY20" s="760"/>
      <c r="BZ20" s="760"/>
      <c r="CA20" s="760"/>
      <c r="CB20" s="760"/>
      <c r="CC20" s="760"/>
      <c r="CD20" s="760"/>
      <c r="CE20" s="760"/>
      <c r="CF20" s="760"/>
      <c r="CG20" s="761"/>
      <c r="CH20" s="762"/>
      <c r="CI20" s="763"/>
      <c r="CJ20" s="763"/>
      <c r="CK20" s="763"/>
      <c r="CL20" s="764"/>
      <c r="CM20" s="762"/>
      <c r="CN20" s="763"/>
      <c r="CO20" s="763"/>
      <c r="CP20" s="763"/>
      <c r="CQ20" s="764"/>
      <c r="CR20" s="762"/>
      <c r="CS20" s="763"/>
      <c r="CT20" s="763"/>
      <c r="CU20" s="763"/>
      <c r="CV20" s="764"/>
      <c r="CW20" s="762"/>
      <c r="CX20" s="763"/>
      <c r="CY20" s="763"/>
      <c r="CZ20" s="763"/>
      <c r="DA20" s="764"/>
      <c r="DB20" s="762"/>
      <c r="DC20" s="763"/>
      <c r="DD20" s="763"/>
      <c r="DE20" s="763"/>
      <c r="DF20" s="764"/>
      <c r="DG20" s="762"/>
      <c r="DH20" s="763"/>
      <c r="DI20" s="763"/>
      <c r="DJ20" s="763"/>
      <c r="DK20" s="764"/>
      <c r="DL20" s="762"/>
      <c r="DM20" s="763"/>
      <c r="DN20" s="763"/>
      <c r="DO20" s="763"/>
      <c r="DP20" s="764"/>
      <c r="DQ20" s="762"/>
      <c r="DR20" s="763"/>
      <c r="DS20" s="763"/>
      <c r="DT20" s="763"/>
      <c r="DU20" s="764"/>
      <c r="DV20" s="759"/>
      <c r="DW20" s="760"/>
      <c r="DX20" s="760"/>
      <c r="DY20" s="760"/>
      <c r="DZ20" s="774"/>
      <c r="EA20" s="228"/>
    </row>
    <row r="21" spans="1:131" s="229" customFormat="1" ht="26.25" customHeight="1" thickBot="1" x14ac:dyDescent="0.2">
      <c r="A21" s="232">
        <v>15</v>
      </c>
      <c r="B21" s="765"/>
      <c r="C21" s="766"/>
      <c r="D21" s="766"/>
      <c r="E21" s="766"/>
      <c r="F21" s="766"/>
      <c r="G21" s="766"/>
      <c r="H21" s="766"/>
      <c r="I21" s="766"/>
      <c r="J21" s="766"/>
      <c r="K21" s="766"/>
      <c r="L21" s="766"/>
      <c r="M21" s="766"/>
      <c r="N21" s="766"/>
      <c r="O21" s="766"/>
      <c r="P21" s="767"/>
      <c r="Q21" s="768"/>
      <c r="R21" s="769"/>
      <c r="S21" s="769"/>
      <c r="T21" s="769"/>
      <c r="U21" s="769"/>
      <c r="V21" s="769"/>
      <c r="W21" s="769"/>
      <c r="X21" s="769"/>
      <c r="Y21" s="769"/>
      <c r="Z21" s="769"/>
      <c r="AA21" s="769"/>
      <c r="AB21" s="769"/>
      <c r="AC21" s="769"/>
      <c r="AD21" s="769"/>
      <c r="AE21" s="770"/>
      <c r="AF21" s="771"/>
      <c r="AG21" s="772"/>
      <c r="AH21" s="772"/>
      <c r="AI21" s="772"/>
      <c r="AJ21" s="773"/>
      <c r="AK21" s="755"/>
      <c r="AL21" s="756"/>
      <c r="AM21" s="756"/>
      <c r="AN21" s="756"/>
      <c r="AO21" s="756"/>
      <c r="AP21" s="756"/>
      <c r="AQ21" s="756"/>
      <c r="AR21" s="756"/>
      <c r="AS21" s="756"/>
      <c r="AT21" s="756"/>
      <c r="AU21" s="757"/>
      <c r="AV21" s="757"/>
      <c r="AW21" s="757"/>
      <c r="AX21" s="757"/>
      <c r="AY21" s="758"/>
      <c r="AZ21" s="226"/>
      <c r="BA21" s="226"/>
      <c r="BB21" s="226"/>
      <c r="BC21" s="226"/>
      <c r="BD21" s="226"/>
      <c r="BE21" s="227"/>
      <c r="BF21" s="227"/>
      <c r="BG21" s="227"/>
      <c r="BH21" s="227"/>
      <c r="BI21" s="227"/>
      <c r="BJ21" s="227"/>
      <c r="BK21" s="227"/>
      <c r="BL21" s="227"/>
      <c r="BM21" s="227"/>
      <c r="BN21" s="227"/>
      <c r="BO21" s="227"/>
      <c r="BP21" s="227"/>
      <c r="BQ21" s="232">
        <v>15</v>
      </c>
      <c r="BR21" s="233"/>
      <c r="BS21" s="759"/>
      <c r="BT21" s="760"/>
      <c r="BU21" s="760"/>
      <c r="BV21" s="760"/>
      <c r="BW21" s="760"/>
      <c r="BX21" s="760"/>
      <c r="BY21" s="760"/>
      <c r="BZ21" s="760"/>
      <c r="CA21" s="760"/>
      <c r="CB21" s="760"/>
      <c r="CC21" s="760"/>
      <c r="CD21" s="760"/>
      <c r="CE21" s="760"/>
      <c r="CF21" s="760"/>
      <c r="CG21" s="761"/>
      <c r="CH21" s="762"/>
      <c r="CI21" s="763"/>
      <c r="CJ21" s="763"/>
      <c r="CK21" s="763"/>
      <c r="CL21" s="764"/>
      <c r="CM21" s="762"/>
      <c r="CN21" s="763"/>
      <c r="CO21" s="763"/>
      <c r="CP21" s="763"/>
      <c r="CQ21" s="764"/>
      <c r="CR21" s="762"/>
      <c r="CS21" s="763"/>
      <c r="CT21" s="763"/>
      <c r="CU21" s="763"/>
      <c r="CV21" s="764"/>
      <c r="CW21" s="762"/>
      <c r="CX21" s="763"/>
      <c r="CY21" s="763"/>
      <c r="CZ21" s="763"/>
      <c r="DA21" s="764"/>
      <c r="DB21" s="762"/>
      <c r="DC21" s="763"/>
      <c r="DD21" s="763"/>
      <c r="DE21" s="763"/>
      <c r="DF21" s="764"/>
      <c r="DG21" s="762"/>
      <c r="DH21" s="763"/>
      <c r="DI21" s="763"/>
      <c r="DJ21" s="763"/>
      <c r="DK21" s="764"/>
      <c r="DL21" s="762"/>
      <c r="DM21" s="763"/>
      <c r="DN21" s="763"/>
      <c r="DO21" s="763"/>
      <c r="DP21" s="764"/>
      <c r="DQ21" s="762"/>
      <c r="DR21" s="763"/>
      <c r="DS21" s="763"/>
      <c r="DT21" s="763"/>
      <c r="DU21" s="764"/>
      <c r="DV21" s="759"/>
      <c r="DW21" s="760"/>
      <c r="DX21" s="760"/>
      <c r="DY21" s="760"/>
      <c r="DZ21" s="774"/>
      <c r="EA21" s="228"/>
    </row>
    <row r="22" spans="1:131" s="229" customFormat="1" ht="26.25" customHeight="1" x14ac:dyDescent="0.15">
      <c r="A22" s="232">
        <v>16</v>
      </c>
      <c r="B22" s="765"/>
      <c r="C22" s="766"/>
      <c r="D22" s="766"/>
      <c r="E22" s="766"/>
      <c r="F22" s="766"/>
      <c r="G22" s="766"/>
      <c r="H22" s="766"/>
      <c r="I22" s="766"/>
      <c r="J22" s="766"/>
      <c r="K22" s="766"/>
      <c r="L22" s="766"/>
      <c r="M22" s="766"/>
      <c r="N22" s="766"/>
      <c r="O22" s="766"/>
      <c r="P22" s="767"/>
      <c r="Q22" s="785"/>
      <c r="R22" s="786"/>
      <c r="S22" s="786"/>
      <c r="T22" s="786"/>
      <c r="U22" s="786"/>
      <c r="V22" s="786"/>
      <c r="W22" s="786"/>
      <c r="X22" s="786"/>
      <c r="Y22" s="786"/>
      <c r="Z22" s="786"/>
      <c r="AA22" s="786"/>
      <c r="AB22" s="786"/>
      <c r="AC22" s="786"/>
      <c r="AD22" s="786"/>
      <c r="AE22" s="787"/>
      <c r="AF22" s="771"/>
      <c r="AG22" s="772"/>
      <c r="AH22" s="772"/>
      <c r="AI22" s="772"/>
      <c r="AJ22" s="773"/>
      <c r="AK22" s="788"/>
      <c r="AL22" s="789"/>
      <c r="AM22" s="789"/>
      <c r="AN22" s="789"/>
      <c r="AO22" s="789"/>
      <c r="AP22" s="789"/>
      <c r="AQ22" s="789"/>
      <c r="AR22" s="789"/>
      <c r="AS22" s="789"/>
      <c r="AT22" s="789"/>
      <c r="AU22" s="790"/>
      <c r="AV22" s="790"/>
      <c r="AW22" s="790"/>
      <c r="AX22" s="790"/>
      <c r="AY22" s="791"/>
      <c r="AZ22" s="792" t="s">
        <v>376</v>
      </c>
      <c r="BA22" s="792"/>
      <c r="BB22" s="792"/>
      <c r="BC22" s="792"/>
      <c r="BD22" s="793"/>
      <c r="BE22" s="227"/>
      <c r="BF22" s="227"/>
      <c r="BG22" s="227"/>
      <c r="BH22" s="227"/>
      <c r="BI22" s="227"/>
      <c r="BJ22" s="227"/>
      <c r="BK22" s="227"/>
      <c r="BL22" s="227"/>
      <c r="BM22" s="227"/>
      <c r="BN22" s="227"/>
      <c r="BO22" s="227"/>
      <c r="BP22" s="227"/>
      <c r="BQ22" s="232">
        <v>16</v>
      </c>
      <c r="BR22" s="233"/>
      <c r="BS22" s="759"/>
      <c r="BT22" s="760"/>
      <c r="BU22" s="760"/>
      <c r="BV22" s="760"/>
      <c r="BW22" s="760"/>
      <c r="BX22" s="760"/>
      <c r="BY22" s="760"/>
      <c r="BZ22" s="760"/>
      <c r="CA22" s="760"/>
      <c r="CB22" s="760"/>
      <c r="CC22" s="760"/>
      <c r="CD22" s="760"/>
      <c r="CE22" s="760"/>
      <c r="CF22" s="760"/>
      <c r="CG22" s="761"/>
      <c r="CH22" s="762"/>
      <c r="CI22" s="763"/>
      <c r="CJ22" s="763"/>
      <c r="CK22" s="763"/>
      <c r="CL22" s="764"/>
      <c r="CM22" s="762"/>
      <c r="CN22" s="763"/>
      <c r="CO22" s="763"/>
      <c r="CP22" s="763"/>
      <c r="CQ22" s="764"/>
      <c r="CR22" s="762"/>
      <c r="CS22" s="763"/>
      <c r="CT22" s="763"/>
      <c r="CU22" s="763"/>
      <c r="CV22" s="764"/>
      <c r="CW22" s="762"/>
      <c r="CX22" s="763"/>
      <c r="CY22" s="763"/>
      <c r="CZ22" s="763"/>
      <c r="DA22" s="764"/>
      <c r="DB22" s="762"/>
      <c r="DC22" s="763"/>
      <c r="DD22" s="763"/>
      <c r="DE22" s="763"/>
      <c r="DF22" s="764"/>
      <c r="DG22" s="762"/>
      <c r="DH22" s="763"/>
      <c r="DI22" s="763"/>
      <c r="DJ22" s="763"/>
      <c r="DK22" s="764"/>
      <c r="DL22" s="762"/>
      <c r="DM22" s="763"/>
      <c r="DN22" s="763"/>
      <c r="DO22" s="763"/>
      <c r="DP22" s="764"/>
      <c r="DQ22" s="762"/>
      <c r="DR22" s="763"/>
      <c r="DS22" s="763"/>
      <c r="DT22" s="763"/>
      <c r="DU22" s="764"/>
      <c r="DV22" s="759"/>
      <c r="DW22" s="760"/>
      <c r="DX22" s="760"/>
      <c r="DY22" s="760"/>
      <c r="DZ22" s="774"/>
      <c r="EA22" s="228"/>
    </row>
    <row r="23" spans="1:131" s="229" customFormat="1" ht="26.25" customHeight="1" thickBot="1" x14ac:dyDescent="0.2">
      <c r="A23" s="234" t="s">
        <v>377</v>
      </c>
      <c r="B23" s="775" t="s">
        <v>378</v>
      </c>
      <c r="C23" s="776"/>
      <c r="D23" s="776"/>
      <c r="E23" s="776"/>
      <c r="F23" s="776"/>
      <c r="G23" s="776"/>
      <c r="H23" s="776"/>
      <c r="I23" s="776"/>
      <c r="J23" s="776"/>
      <c r="K23" s="776"/>
      <c r="L23" s="776"/>
      <c r="M23" s="776"/>
      <c r="N23" s="776"/>
      <c r="O23" s="776"/>
      <c r="P23" s="777"/>
      <c r="Q23" s="778">
        <v>72613</v>
      </c>
      <c r="R23" s="779"/>
      <c r="S23" s="779"/>
      <c r="T23" s="779"/>
      <c r="U23" s="779"/>
      <c r="V23" s="779">
        <v>71237</v>
      </c>
      <c r="W23" s="779"/>
      <c r="X23" s="779"/>
      <c r="Y23" s="779"/>
      <c r="Z23" s="779"/>
      <c r="AA23" s="779">
        <v>1377</v>
      </c>
      <c r="AB23" s="779"/>
      <c r="AC23" s="779"/>
      <c r="AD23" s="779"/>
      <c r="AE23" s="780"/>
      <c r="AF23" s="781">
        <v>878</v>
      </c>
      <c r="AG23" s="779"/>
      <c r="AH23" s="779"/>
      <c r="AI23" s="779"/>
      <c r="AJ23" s="782"/>
      <c r="AK23" s="783"/>
      <c r="AL23" s="784"/>
      <c r="AM23" s="784"/>
      <c r="AN23" s="784"/>
      <c r="AO23" s="784"/>
      <c r="AP23" s="779">
        <v>38039</v>
      </c>
      <c r="AQ23" s="779"/>
      <c r="AR23" s="779"/>
      <c r="AS23" s="779"/>
      <c r="AT23" s="779"/>
      <c r="AU23" s="795"/>
      <c r="AV23" s="795"/>
      <c r="AW23" s="795"/>
      <c r="AX23" s="795"/>
      <c r="AY23" s="796"/>
      <c r="AZ23" s="797" t="s">
        <v>122</v>
      </c>
      <c r="BA23" s="798"/>
      <c r="BB23" s="798"/>
      <c r="BC23" s="798"/>
      <c r="BD23" s="799"/>
      <c r="BE23" s="227"/>
      <c r="BF23" s="227"/>
      <c r="BG23" s="227"/>
      <c r="BH23" s="227"/>
      <c r="BI23" s="227"/>
      <c r="BJ23" s="227"/>
      <c r="BK23" s="227"/>
      <c r="BL23" s="227"/>
      <c r="BM23" s="227"/>
      <c r="BN23" s="227"/>
      <c r="BO23" s="227"/>
      <c r="BP23" s="227"/>
      <c r="BQ23" s="232">
        <v>17</v>
      </c>
      <c r="BR23" s="233"/>
      <c r="BS23" s="759"/>
      <c r="BT23" s="760"/>
      <c r="BU23" s="760"/>
      <c r="BV23" s="760"/>
      <c r="BW23" s="760"/>
      <c r="BX23" s="760"/>
      <c r="BY23" s="760"/>
      <c r="BZ23" s="760"/>
      <c r="CA23" s="760"/>
      <c r="CB23" s="760"/>
      <c r="CC23" s="760"/>
      <c r="CD23" s="760"/>
      <c r="CE23" s="760"/>
      <c r="CF23" s="760"/>
      <c r="CG23" s="761"/>
      <c r="CH23" s="762"/>
      <c r="CI23" s="763"/>
      <c r="CJ23" s="763"/>
      <c r="CK23" s="763"/>
      <c r="CL23" s="764"/>
      <c r="CM23" s="762"/>
      <c r="CN23" s="763"/>
      <c r="CO23" s="763"/>
      <c r="CP23" s="763"/>
      <c r="CQ23" s="764"/>
      <c r="CR23" s="762"/>
      <c r="CS23" s="763"/>
      <c r="CT23" s="763"/>
      <c r="CU23" s="763"/>
      <c r="CV23" s="764"/>
      <c r="CW23" s="762"/>
      <c r="CX23" s="763"/>
      <c r="CY23" s="763"/>
      <c r="CZ23" s="763"/>
      <c r="DA23" s="764"/>
      <c r="DB23" s="762"/>
      <c r="DC23" s="763"/>
      <c r="DD23" s="763"/>
      <c r="DE23" s="763"/>
      <c r="DF23" s="764"/>
      <c r="DG23" s="762"/>
      <c r="DH23" s="763"/>
      <c r="DI23" s="763"/>
      <c r="DJ23" s="763"/>
      <c r="DK23" s="764"/>
      <c r="DL23" s="762"/>
      <c r="DM23" s="763"/>
      <c r="DN23" s="763"/>
      <c r="DO23" s="763"/>
      <c r="DP23" s="764"/>
      <c r="DQ23" s="762"/>
      <c r="DR23" s="763"/>
      <c r="DS23" s="763"/>
      <c r="DT23" s="763"/>
      <c r="DU23" s="764"/>
      <c r="DV23" s="759"/>
      <c r="DW23" s="760"/>
      <c r="DX23" s="760"/>
      <c r="DY23" s="760"/>
      <c r="DZ23" s="774"/>
      <c r="EA23" s="228"/>
    </row>
    <row r="24" spans="1:131" s="229" customFormat="1" ht="26.25" customHeight="1" x14ac:dyDescent="0.15">
      <c r="A24" s="794" t="s">
        <v>379</v>
      </c>
      <c r="B24" s="794"/>
      <c r="C24" s="794"/>
      <c r="D24" s="794"/>
      <c r="E24" s="794"/>
      <c r="F24" s="794"/>
      <c r="G24" s="794"/>
      <c r="H24" s="794"/>
      <c r="I24" s="794"/>
      <c r="J24" s="794"/>
      <c r="K24" s="794"/>
      <c r="L24" s="794"/>
      <c r="M24" s="794"/>
      <c r="N24" s="794"/>
      <c r="O24" s="794"/>
      <c r="P24" s="794"/>
      <c r="Q24" s="794"/>
      <c r="R24" s="794"/>
      <c r="S24" s="794"/>
      <c r="T24" s="794"/>
      <c r="U24" s="794"/>
      <c r="V24" s="794"/>
      <c r="W24" s="794"/>
      <c r="X24" s="794"/>
      <c r="Y24" s="794"/>
      <c r="Z24" s="794"/>
      <c r="AA24" s="794"/>
      <c r="AB24" s="794"/>
      <c r="AC24" s="794"/>
      <c r="AD24" s="794"/>
      <c r="AE24" s="794"/>
      <c r="AF24" s="794"/>
      <c r="AG24" s="794"/>
      <c r="AH24" s="794"/>
      <c r="AI24" s="794"/>
      <c r="AJ24" s="794"/>
      <c r="AK24" s="794"/>
      <c r="AL24" s="794"/>
      <c r="AM24" s="794"/>
      <c r="AN24" s="794"/>
      <c r="AO24" s="794"/>
      <c r="AP24" s="794"/>
      <c r="AQ24" s="794"/>
      <c r="AR24" s="794"/>
      <c r="AS24" s="794"/>
      <c r="AT24" s="794"/>
      <c r="AU24" s="794"/>
      <c r="AV24" s="794"/>
      <c r="AW24" s="794"/>
      <c r="AX24" s="794"/>
      <c r="AY24" s="794"/>
      <c r="AZ24" s="226"/>
      <c r="BA24" s="226"/>
      <c r="BB24" s="226"/>
      <c r="BC24" s="226"/>
      <c r="BD24" s="226"/>
      <c r="BE24" s="227"/>
      <c r="BF24" s="227"/>
      <c r="BG24" s="227"/>
      <c r="BH24" s="227"/>
      <c r="BI24" s="227"/>
      <c r="BJ24" s="227"/>
      <c r="BK24" s="227"/>
      <c r="BL24" s="227"/>
      <c r="BM24" s="227"/>
      <c r="BN24" s="227"/>
      <c r="BO24" s="227"/>
      <c r="BP24" s="227"/>
      <c r="BQ24" s="232">
        <v>18</v>
      </c>
      <c r="BR24" s="233"/>
      <c r="BS24" s="759"/>
      <c r="BT24" s="760"/>
      <c r="BU24" s="760"/>
      <c r="BV24" s="760"/>
      <c r="BW24" s="760"/>
      <c r="BX24" s="760"/>
      <c r="BY24" s="760"/>
      <c r="BZ24" s="760"/>
      <c r="CA24" s="760"/>
      <c r="CB24" s="760"/>
      <c r="CC24" s="760"/>
      <c r="CD24" s="760"/>
      <c r="CE24" s="760"/>
      <c r="CF24" s="760"/>
      <c r="CG24" s="761"/>
      <c r="CH24" s="762"/>
      <c r="CI24" s="763"/>
      <c r="CJ24" s="763"/>
      <c r="CK24" s="763"/>
      <c r="CL24" s="764"/>
      <c r="CM24" s="762"/>
      <c r="CN24" s="763"/>
      <c r="CO24" s="763"/>
      <c r="CP24" s="763"/>
      <c r="CQ24" s="764"/>
      <c r="CR24" s="762"/>
      <c r="CS24" s="763"/>
      <c r="CT24" s="763"/>
      <c r="CU24" s="763"/>
      <c r="CV24" s="764"/>
      <c r="CW24" s="762"/>
      <c r="CX24" s="763"/>
      <c r="CY24" s="763"/>
      <c r="CZ24" s="763"/>
      <c r="DA24" s="764"/>
      <c r="DB24" s="762"/>
      <c r="DC24" s="763"/>
      <c r="DD24" s="763"/>
      <c r="DE24" s="763"/>
      <c r="DF24" s="764"/>
      <c r="DG24" s="762"/>
      <c r="DH24" s="763"/>
      <c r="DI24" s="763"/>
      <c r="DJ24" s="763"/>
      <c r="DK24" s="764"/>
      <c r="DL24" s="762"/>
      <c r="DM24" s="763"/>
      <c r="DN24" s="763"/>
      <c r="DO24" s="763"/>
      <c r="DP24" s="764"/>
      <c r="DQ24" s="762"/>
      <c r="DR24" s="763"/>
      <c r="DS24" s="763"/>
      <c r="DT24" s="763"/>
      <c r="DU24" s="764"/>
      <c r="DV24" s="759"/>
      <c r="DW24" s="760"/>
      <c r="DX24" s="760"/>
      <c r="DY24" s="760"/>
      <c r="DZ24" s="774"/>
      <c r="EA24" s="228"/>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5"/>
      <c r="BP25" s="235"/>
      <c r="BQ25" s="232">
        <v>19</v>
      </c>
      <c r="BR25" s="233"/>
      <c r="BS25" s="759"/>
      <c r="BT25" s="760"/>
      <c r="BU25" s="760"/>
      <c r="BV25" s="760"/>
      <c r="BW25" s="760"/>
      <c r="BX25" s="760"/>
      <c r="BY25" s="760"/>
      <c r="BZ25" s="760"/>
      <c r="CA25" s="760"/>
      <c r="CB25" s="760"/>
      <c r="CC25" s="760"/>
      <c r="CD25" s="760"/>
      <c r="CE25" s="760"/>
      <c r="CF25" s="760"/>
      <c r="CG25" s="761"/>
      <c r="CH25" s="762"/>
      <c r="CI25" s="763"/>
      <c r="CJ25" s="763"/>
      <c r="CK25" s="763"/>
      <c r="CL25" s="764"/>
      <c r="CM25" s="762"/>
      <c r="CN25" s="763"/>
      <c r="CO25" s="763"/>
      <c r="CP25" s="763"/>
      <c r="CQ25" s="764"/>
      <c r="CR25" s="762"/>
      <c r="CS25" s="763"/>
      <c r="CT25" s="763"/>
      <c r="CU25" s="763"/>
      <c r="CV25" s="764"/>
      <c r="CW25" s="762"/>
      <c r="CX25" s="763"/>
      <c r="CY25" s="763"/>
      <c r="CZ25" s="763"/>
      <c r="DA25" s="764"/>
      <c r="DB25" s="762"/>
      <c r="DC25" s="763"/>
      <c r="DD25" s="763"/>
      <c r="DE25" s="763"/>
      <c r="DF25" s="764"/>
      <c r="DG25" s="762"/>
      <c r="DH25" s="763"/>
      <c r="DI25" s="763"/>
      <c r="DJ25" s="763"/>
      <c r="DK25" s="764"/>
      <c r="DL25" s="762"/>
      <c r="DM25" s="763"/>
      <c r="DN25" s="763"/>
      <c r="DO25" s="763"/>
      <c r="DP25" s="764"/>
      <c r="DQ25" s="762"/>
      <c r="DR25" s="763"/>
      <c r="DS25" s="763"/>
      <c r="DT25" s="763"/>
      <c r="DU25" s="764"/>
      <c r="DV25" s="759"/>
      <c r="DW25" s="760"/>
      <c r="DX25" s="760"/>
      <c r="DY25" s="760"/>
      <c r="DZ25" s="774"/>
      <c r="EA25" s="224"/>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0" t="s">
        <v>384</v>
      </c>
      <c r="AG26" s="801"/>
      <c r="AH26" s="801"/>
      <c r="AI26" s="801"/>
      <c r="AJ26" s="802"/>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26"/>
      <c r="BK26" s="226"/>
      <c r="BL26" s="226"/>
      <c r="BM26" s="226"/>
      <c r="BN26" s="226"/>
      <c r="BO26" s="235"/>
      <c r="BP26" s="235"/>
      <c r="BQ26" s="232">
        <v>20</v>
      </c>
      <c r="BR26" s="233"/>
      <c r="BS26" s="759"/>
      <c r="BT26" s="760"/>
      <c r="BU26" s="760"/>
      <c r="BV26" s="760"/>
      <c r="BW26" s="760"/>
      <c r="BX26" s="760"/>
      <c r="BY26" s="760"/>
      <c r="BZ26" s="760"/>
      <c r="CA26" s="760"/>
      <c r="CB26" s="760"/>
      <c r="CC26" s="760"/>
      <c r="CD26" s="760"/>
      <c r="CE26" s="760"/>
      <c r="CF26" s="760"/>
      <c r="CG26" s="761"/>
      <c r="CH26" s="762"/>
      <c r="CI26" s="763"/>
      <c r="CJ26" s="763"/>
      <c r="CK26" s="763"/>
      <c r="CL26" s="764"/>
      <c r="CM26" s="762"/>
      <c r="CN26" s="763"/>
      <c r="CO26" s="763"/>
      <c r="CP26" s="763"/>
      <c r="CQ26" s="764"/>
      <c r="CR26" s="762"/>
      <c r="CS26" s="763"/>
      <c r="CT26" s="763"/>
      <c r="CU26" s="763"/>
      <c r="CV26" s="764"/>
      <c r="CW26" s="762"/>
      <c r="CX26" s="763"/>
      <c r="CY26" s="763"/>
      <c r="CZ26" s="763"/>
      <c r="DA26" s="764"/>
      <c r="DB26" s="762"/>
      <c r="DC26" s="763"/>
      <c r="DD26" s="763"/>
      <c r="DE26" s="763"/>
      <c r="DF26" s="764"/>
      <c r="DG26" s="762"/>
      <c r="DH26" s="763"/>
      <c r="DI26" s="763"/>
      <c r="DJ26" s="763"/>
      <c r="DK26" s="764"/>
      <c r="DL26" s="762"/>
      <c r="DM26" s="763"/>
      <c r="DN26" s="763"/>
      <c r="DO26" s="763"/>
      <c r="DP26" s="764"/>
      <c r="DQ26" s="762"/>
      <c r="DR26" s="763"/>
      <c r="DS26" s="763"/>
      <c r="DT26" s="763"/>
      <c r="DU26" s="764"/>
      <c r="DV26" s="759"/>
      <c r="DW26" s="760"/>
      <c r="DX26" s="760"/>
      <c r="DY26" s="760"/>
      <c r="DZ26" s="774"/>
      <c r="EA26" s="224"/>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3"/>
      <c r="AG27" s="804"/>
      <c r="AH27" s="804"/>
      <c r="AI27" s="804"/>
      <c r="AJ27" s="805"/>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5"/>
      <c r="BP27" s="235"/>
      <c r="BQ27" s="232">
        <v>21</v>
      </c>
      <c r="BR27" s="233"/>
      <c r="BS27" s="759"/>
      <c r="BT27" s="760"/>
      <c r="BU27" s="760"/>
      <c r="BV27" s="760"/>
      <c r="BW27" s="760"/>
      <c r="BX27" s="760"/>
      <c r="BY27" s="760"/>
      <c r="BZ27" s="760"/>
      <c r="CA27" s="760"/>
      <c r="CB27" s="760"/>
      <c r="CC27" s="760"/>
      <c r="CD27" s="760"/>
      <c r="CE27" s="760"/>
      <c r="CF27" s="760"/>
      <c r="CG27" s="761"/>
      <c r="CH27" s="762"/>
      <c r="CI27" s="763"/>
      <c r="CJ27" s="763"/>
      <c r="CK27" s="763"/>
      <c r="CL27" s="764"/>
      <c r="CM27" s="762"/>
      <c r="CN27" s="763"/>
      <c r="CO27" s="763"/>
      <c r="CP27" s="763"/>
      <c r="CQ27" s="764"/>
      <c r="CR27" s="762"/>
      <c r="CS27" s="763"/>
      <c r="CT27" s="763"/>
      <c r="CU27" s="763"/>
      <c r="CV27" s="764"/>
      <c r="CW27" s="762"/>
      <c r="CX27" s="763"/>
      <c r="CY27" s="763"/>
      <c r="CZ27" s="763"/>
      <c r="DA27" s="764"/>
      <c r="DB27" s="762"/>
      <c r="DC27" s="763"/>
      <c r="DD27" s="763"/>
      <c r="DE27" s="763"/>
      <c r="DF27" s="764"/>
      <c r="DG27" s="762"/>
      <c r="DH27" s="763"/>
      <c r="DI27" s="763"/>
      <c r="DJ27" s="763"/>
      <c r="DK27" s="764"/>
      <c r="DL27" s="762"/>
      <c r="DM27" s="763"/>
      <c r="DN27" s="763"/>
      <c r="DO27" s="763"/>
      <c r="DP27" s="764"/>
      <c r="DQ27" s="762"/>
      <c r="DR27" s="763"/>
      <c r="DS27" s="763"/>
      <c r="DT27" s="763"/>
      <c r="DU27" s="764"/>
      <c r="DV27" s="759"/>
      <c r="DW27" s="760"/>
      <c r="DX27" s="760"/>
      <c r="DY27" s="760"/>
      <c r="DZ27" s="774"/>
      <c r="EA27" s="224"/>
    </row>
    <row r="28" spans="1:131" ht="26.25" customHeight="1" thickTop="1" x14ac:dyDescent="0.15">
      <c r="A28" s="236">
        <v>1</v>
      </c>
      <c r="B28" s="733" t="s">
        <v>389</v>
      </c>
      <c r="C28" s="734"/>
      <c r="D28" s="734"/>
      <c r="E28" s="734"/>
      <c r="F28" s="734"/>
      <c r="G28" s="734"/>
      <c r="H28" s="734"/>
      <c r="I28" s="734"/>
      <c r="J28" s="734"/>
      <c r="K28" s="734"/>
      <c r="L28" s="734"/>
      <c r="M28" s="734"/>
      <c r="N28" s="734"/>
      <c r="O28" s="734"/>
      <c r="P28" s="735"/>
      <c r="Q28" s="808">
        <v>17617</v>
      </c>
      <c r="R28" s="809"/>
      <c r="S28" s="809"/>
      <c r="T28" s="809"/>
      <c r="U28" s="809"/>
      <c r="V28" s="809">
        <v>17616</v>
      </c>
      <c r="W28" s="809"/>
      <c r="X28" s="809"/>
      <c r="Y28" s="809"/>
      <c r="Z28" s="809"/>
      <c r="AA28" s="809">
        <v>0</v>
      </c>
      <c r="AB28" s="809"/>
      <c r="AC28" s="809"/>
      <c r="AD28" s="809"/>
      <c r="AE28" s="810"/>
      <c r="AF28" s="811">
        <v>0</v>
      </c>
      <c r="AG28" s="809"/>
      <c r="AH28" s="809"/>
      <c r="AI28" s="809"/>
      <c r="AJ28" s="812"/>
      <c r="AK28" s="813">
        <v>1748</v>
      </c>
      <c r="AL28" s="814"/>
      <c r="AM28" s="814"/>
      <c r="AN28" s="814"/>
      <c r="AO28" s="814"/>
      <c r="AP28" s="814" t="s">
        <v>545</v>
      </c>
      <c r="AQ28" s="814"/>
      <c r="AR28" s="814"/>
      <c r="AS28" s="814"/>
      <c r="AT28" s="814"/>
      <c r="AU28" s="814" t="s">
        <v>545</v>
      </c>
      <c r="AV28" s="814"/>
      <c r="AW28" s="814"/>
      <c r="AX28" s="814"/>
      <c r="AY28" s="814"/>
      <c r="AZ28" s="815" t="s">
        <v>545</v>
      </c>
      <c r="BA28" s="815"/>
      <c r="BB28" s="815"/>
      <c r="BC28" s="815"/>
      <c r="BD28" s="815"/>
      <c r="BE28" s="806"/>
      <c r="BF28" s="806"/>
      <c r="BG28" s="806"/>
      <c r="BH28" s="806"/>
      <c r="BI28" s="807"/>
      <c r="BJ28" s="226"/>
      <c r="BK28" s="226"/>
      <c r="BL28" s="226"/>
      <c r="BM28" s="226"/>
      <c r="BN28" s="226"/>
      <c r="BO28" s="235"/>
      <c r="BP28" s="235"/>
      <c r="BQ28" s="232">
        <v>22</v>
      </c>
      <c r="BR28" s="233"/>
      <c r="BS28" s="759"/>
      <c r="BT28" s="760"/>
      <c r="BU28" s="760"/>
      <c r="BV28" s="760"/>
      <c r="BW28" s="760"/>
      <c r="BX28" s="760"/>
      <c r="BY28" s="760"/>
      <c r="BZ28" s="760"/>
      <c r="CA28" s="760"/>
      <c r="CB28" s="760"/>
      <c r="CC28" s="760"/>
      <c r="CD28" s="760"/>
      <c r="CE28" s="760"/>
      <c r="CF28" s="760"/>
      <c r="CG28" s="761"/>
      <c r="CH28" s="762"/>
      <c r="CI28" s="763"/>
      <c r="CJ28" s="763"/>
      <c r="CK28" s="763"/>
      <c r="CL28" s="764"/>
      <c r="CM28" s="762"/>
      <c r="CN28" s="763"/>
      <c r="CO28" s="763"/>
      <c r="CP28" s="763"/>
      <c r="CQ28" s="764"/>
      <c r="CR28" s="762"/>
      <c r="CS28" s="763"/>
      <c r="CT28" s="763"/>
      <c r="CU28" s="763"/>
      <c r="CV28" s="764"/>
      <c r="CW28" s="762"/>
      <c r="CX28" s="763"/>
      <c r="CY28" s="763"/>
      <c r="CZ28" s="763"/>
      <c r="DA28" s="764"/>
      <c r="DB28" s="762"/>
      <c r="DC28" s="763"/>
      <c r="DD28" s="763"/>
      <c r="DE28" s="763"/>
      <c r="DF28" s="764"/>
      <c r="DG28" s="762"/>
      <c r="DH28" s="763"/>
      <c r="DI28" s="763"/>
      <c r="DJ28" s="763"/>
      <c r="DK28" s="764"/>
      <c r="DL28" s="762"/>
      <c r="DM28" s="763"/>
      <c r="DN28" s="763"/>
      <c r="DO28" s="763"/>
      <c r="DP28" s="764"/>
      <c r="DQ28" s="762"/>
      <c r="DR28" s="763"/>
      <c r="DS28" s="763"/>
      <c r="DT28" s="763"/>
      <c r="DU28" s="764"/>
      <c r="DV28" s="759"/>
      <c r="DW28" s="760"/>
      <c r="DX28" s="760"/>
      <c r="DY28" s="760"/>
      <c r="DZ28" s="774"/>
      <c r="EA28" s="224"/>
    </row>
    <row r="29" spans="1:131" ht="26.25" customHeight="1" x14ac:dyDescent="0.15">
      <c r="A29" s="236">
        <v>2</v>
      </c>
      <c r="B29" s="765" t="s">
        <v>390</v>
      </c>
      <c r="C29" s="766"/>
      <c r="D29" s="766"/>
      <c r="E29" s="766"/>
      <c r="F29" s="766"/>
      <c r="G29" s="766"/>
      <c r="H29" s="766"/>
      <c r="I29" s="766"/>
      <c r="J29" s="766"/>
      <c r="K29" s="766"/>
      <c r="L29" s="766"/>
      <c r="M29" s="766"/>
      <c r="N29" s="766"/>
      <c r="O29" s="766"/>
      <c r="P29" s="767"/>
      <c r="Q29" s="768">
        <v>3562</v>
      </c>
      <c r="R29" s="769"/>
      <c r="S29" s="769"/>
      <c r="T29" s="769"/>
      <c r="U29" s="769"/>
      <c r="V29" s="769">
        <v>3449</v>
      </c>
      <c r="W29" s="769"/>
      <c r="X29" s="769"/>
      <c r="Y29" s="769"/>
      <c r="Z29" s="769"/>
      <c r="AA29" s="769">
        <v>113</v>
      </c>
      <c r="AB29" s="769"/>
      <c r="AC29" s="769"/>
      <c r="AD29" s="769"/>
      <c r="AE29" s="770"/>
      <c r="AF29" s="771">
        <v>113</v>
      </c>
      <c r="AG29" s="772"/>
      <c r="AH29" s="772"/>
      <c r="AI29" s="772"/>
      <c r="AJ29" s="773"/>
      <c r="AK29" s="820">
        <v>736</v>
      </c>
      <c r="AL29" s="816"/>
      <c r="AM29" s="816"/>
      <c r="AN29" s="816"/>
      <c r="AO29" s="816"/>
      <c r="AP29" s="816" t="s">
        <v>545</v>
      </c>
      <c r="AQ29" s="816"/>
      <c r="AR29" s="816"/>
      <c r="AS29" s="816"/>
      <c r="AT29" s="816"/>
      <c r="AU29" s="816" t="s">
        <v>545</v>
      </c>
      <c r="AV29" s="816"/>
      <c r="AW29" s="816"/>
      <c r="AX29" s="816"/>
      <c r="AY29" s="816"/>
      <c r="AZ29" s="817" t="s">
        <v>545</v>
      </c>
      <c r="BA29" s="817"/>
      <c r="BB29" s="817"/>
      <c r="BC29" s="817"/>
      <c r="BD29" s="817"/>
      <c r="BE29" s="818"/>
      <c r="BF29" s="818"/>
      <c r="BG29" s="818"/>
      <c r="BH29" s="818"/>
      <c r="BI29" s="819"/>
      <c r="BJ29" s="226"/>
      <c r="BK29" s="226"/>
      <c r="BL29" s="226"/>
      <c r="BM29" s="226"/>
      <c r="BN29" s="226"/>
      <c r="BO29" s="235"/>
      <c r="BP29" s="235"/>
      <c r="BQ29" s="232">
        <v>23</v>
      </c>
      <c r="BR29" s="233"/>
      <c r="BS29" s="759"/>
      <c r="BT29" s="760"/>
      <c r="BU29" s="760"/>
      <c r="BV29" s="760"/>
      <c r="BW29" s="760"/>
      <c r="BX29" s="760"/>
      <c r="BY29" s="760"/>
      <c r="BZ29" s="760"/>
      <c r="CA29" s="760"/>
      <c r="CB29" s="760"/>
      <c r="CC29" s="760"/>
      <c r="CD29" s="760"/>
      <c r="CE29" s="760"/>
      <c r="CF29" s="760"/>
      <c r="CG29" s="761"/>
      <c r="CH29" s="762"/>
      <c r="CI29" s="763"/>
      <c r="CJ29" s="763"/>
      <c r="CK29" s="763"/>
      <c r="CL29" s="764"/>
      <c r="CM29" s="762"/>
      <c r="CN29" s="763"/>
      <c r="CO29" s="763"/>
      <c r="CP29" s="763"/>
      <c r="CQ29" s="764"/>
      <c r="CR29" s="762"/>
      <c r="CS29" s="763"/>
      <c r="CT29" s="763"/>
      <c r="CU29" s="763"/>
      <c r="CV29" s="764"/>
      <c r="CW29" s="762"/>
      <c r="CX29" s="763"/>
      <c r="CY29" s="763"/>
      <c r="CZ29" s="763"/>
      <c r="DA29" s="764"/>
      <c r="DB29" s="762"/>
      <c r="DC29" s="763"/>
      <c r="DD29" s="763"/>
      <c r="DE29" s="763"/>
      <c r="DF29" s="764"/>
      <c r="DG29" s="762"/>
      <c r="DH29" s="763"/>
      <c r="DI29" s="763"/>
      <c r="DJ29" s="763"/>
      <c r="DK29" s="764"/>
      <c r="DL29" s="762"/>
      <c r="DM29" s="763"/>
      <c r="DN29" s="763"/>
      <c r="DO29" s="763"/>
      <c r="DP29" s="764"/>
      <c r="DQ29" s="762"/>
      <c r="DR29" s="763"/>
      <c r="DS29" s="763"/>
      <c r="DT29" s="763"/>
      <c r="DU29" s="764"/>
      <c r="DV29" s="759"/>
      <c r="DW29" s="760"/>
      <c r="DX29" s="760"/>
      <c r="DY29" s="760"/>
      <c r="DZ29" s="774"/>
      <c r="EA29" s="224"/>
    </row>
    <row r="30" spans="1:131" ht="26.25" customHeight="1" x14ac:dyDescent="0.15">
      <c r="A30" s="236">
        <v>3</v>
      </c>
      <c r="B30" s="765" t="s">
        <v>391</v>
      </c>
      <c r="C30" s="766"/>
      <c r="D30" s="766"/>
      <c r="E30" s="766"/>
      <c r="F30" s="766"/>
      <c r="G30" s="766"/>
      <c r="H30" s="766"/>
      <c r="I30" s="766"/>
      <c r="J30" s="766"/>
      <c r="K30" s="766"/>
      <c r="L30" s="766"/>
      <c r="M30" s="766"/>
      <c r="N30" s="766"/>
      <c r="O30" s="766"/>
      <c r="P30" s="767"/>
      <c r="Q30" s="768">
        <v>17508</v>
      </c>
      <c r="R30" s="769"/>
      <c r="S30" s="769"/>
      <c r="T30" s="769"/>
      <c r="U30" s="769"/>
      <c r="V30" s="769">
        <v>16772</v>
      </c>
      <c r="W30" s="769"/>
      <c r="X30" s="769"/>
      <c r="Y30" s="769"/>
      <c r="Z30" s="769"/>
      <c r="AA30" s="769">
        <v>737</v>
      </c>
      <c r="AB30" s="769"/>
      <c r="AC30" s="769"/>
      <c r="AD30" s="769"/>
      <c r="AE30" s="770"/>
      <c r="AF30" s="771">
        <v>737</v>
      </c>
      <c r="AG30" s="772"/>
      <c r="AH30" s="772"/>
      <c r="AI30" s="772"/>
      <c r="AJ30" s="773"/>
      <c r="AK30" s="820">
        <v>2927</v>
      </c>
      <c r="AL30" s="816"/>
      <c r="AM30" s="816"/>
      <c r="AN30" s="816"/>
      <c r="AO30" s="816"/>
      <c r="AP30" s="816" t="s">
        <v>545</v>
      </c>
      <c r="AQ30" s="816"/>
      <c r="AR30" s="816"/>
      <c r="AS30" s="816"/>
      <c r="AT30" s="816"/>
      <c r="AU30" s="816" t="s">
        <v>545</v>
      </c>
      <c r="AV30" s="816"/>
      <c r="AW30" s="816"/>
      <c r="AX30" s="816"/>
      <c r="AY30" s="816"/>
      <c r="AZ30" s="817" t="s">
        <v>545</v>
      </c>
      <c r="BA30" s="817"/>
      <c r="BB30" s="817"/>
      <c r="BC30" s="817"/>
      <c r="BD30" s="817"/>
      <c r="BE30" s="818"/>
      <c r="BF30" s="818"/>
      <c r="BG30" s="818"/>
      <c r="BH30" s="818"/>
      <c r="BI30" s="819"/>
      <c r="BJ30" s="226"/>
      <c r="BK30" s="226"/>
      <c r="BL30" s="226"/>
      <c r="BM30" s="226"/>
      <c r="BN30" s="226"/>
      <c r="BO30" s="235"/>
      <c r="BP30" s="235"/>
      <c r="BQ30" s="232">
        <v>24</v>
      </c>
      <c r="BR30" s="233"/>
      <c r="BS30" s="759"/>
      <c r="BT30" s="760"/>
      <c r="BU30" s="760"/>
      <c r="BV30" s="760"/>
      <c r="BW30" s="760"/>
      <c r="BX30" s="760"/>
      <c r="BY30" s="760"/>
      <c r="BZ30" s="760"/>
      <c r="CA30" s="760"/>
      <c r="CB30" s="760"/>
      <c r="CC30" s="760"/>
      <c r="CD30" s="760"/>
      <c r="CE30" s="760"/>
      <c r="CF30" s="760"/>
      <c r="CG30" s="761"/>
      <c r="CH30" s="762"/>
      <c r="CI30" s="763"/>
      <c r="CJ30" s="763"/>
      <c r="CK30" s="763"/>
      <c r="CL30" s="764"/>
      <c r="CM30" s="762"/>
      <c r="CN30" s="763"/>
      <c r="CO30" s="763"/>
      <c r="CP30" s="763"/>
      <c r="CQ30" s="764"/>
      <c r="CR30" s="762"/>
      <c r="CS30" s="763"/>
      <c r="CT30" s="763"/>
      <c r="CU30" s="763"/>
      <c r="CV30" s="764"/>
      <c r="CW30" s="762"/>
      <c r="CX30" s="763"/>
      <c r="CY30" s="763"/>
      <c r="CZ30" s="763"/>
      <c r="DA30" s="764"/>
      <c r="DB30" s="762"/>
      <c r="DC30" s="763"/>
      <c r="DD30" s="763"/>
      <c r="DE30" s="763"/>
      <c r="DF30" s="764"/>
      <c r="DG30" s="762"/>
      <c r="DH30" s="763"/>
      <c r="DI30" s="763"/>
      <c r="DJ30" s="763"/>
      <c r="DK30" s="764"/>
      <c r="DL30" s="762"/>
      <c r="DM30" s="763"/>
      <c r="DN30" s="763"/>
      <c r="DO30" s="763"/>
      <c r="DP30" s="764"/>
      <c r="DQ30" s="762"/>
      <c r="DR30" s="763"/>
      <c r="DS30" s="763"/>
      <c r="DT30" s="763"/>
      <c r="DU30" s="764"/>
      <c r="DV30" s="759"/>
      <c r="DW30" s="760"/>
      <c r="DX30" s="760"/>
      <c r="DY30" s="760"/>
      <c r="DZ30" s="774"/>
      <c r="EA30" s="224"/>
    </row>
    <row r="31" spans="1:131" ht="26.25" customHeight="1" x14ac:dyDescent="0.15">
      <c r="A31" s="236">
        <v>4</v>
      </c>
      <c r="B31" s="765" t="s">
        <v>392</v>
      </c>
      <c r="C31" s="766"/>
      <c r="D31" s="766"/>
      <c r="E31" s="766"/>
      <c r="F31" s="766"/>
      <c r="G31" s="766"/>
      <c r="H31" s="766"/>
      <c r="I31" s="766"/>
      <c r="J31" s="766"/>
      <c r="K31" s="766"/>
      <c r="L31" s="766"/>
      <c r="M31" s="766"/>
      <c r="N31" s="766"/>
      <c r="O31" s="766"/>
      <c r="P31" s="767"/>
      <c r="Q31" s="768">
        <v>3867</v>
      </c>
      <c r="R31" s="769"/>
      <c r="S31" s="769"/>
      <c r="T31" s="769"/>
      <c r="U31" s="769"/>
      <c r="V31" s="769">
        <v>3966</v>
      </c>
      <c r="W31" s="769"/>
      <c r="X31" s="769"/>
      <c r="Y31" s="769"/>
      <c r="Z31" s="769"/>
      <c r="AA31" s="769">
        <v>-99</v>
      </c>
      <c r="AB31" s="769"/>
      <c r="AC31" s="769"/>
      <c r="AD31" s="769"/>
      <c r="AE31" s="770"/>
      <c r="AF31" s="771">
        <v>1356</v>
      </c>
      <c r="AG31" s="772"/>
      <c r="AH31" s="772"/>
      <c r="AI31" s="772"/>
      <c r="AJ31" s="773"/>
      <c r="AK31" s="820">
        <v>442</v>
      </c>
      <c r="AL31" s="816"/>
      <c r="AM31" s="816"/>
      <c r="AN31" s="816"/>
      <c r="AO31" s="816"/>
      <c r="AP31" s="816">
        <v>10480</v>
      </c>
      <c r="AQ31" s="816"/>
      <c r="AR31" s="816"/>
      <c r="AS31" s="816"/>
      <c r="AT31" s="816"/>
      <c r="AU31" s="816">
        <v>1530</v>
      </c>
      <c r="AV31" s="816"/>
      <c r="AW31" s="816"/>
      <c r="AX31" s="816"/>
      <c r="AY31" s="816"/>
      <c r="AZ31" s="817" t="s">
        <v>545</v>
      </c>
      <c r="BA31" s="817"/>
      <c r="BB31" s="817"/>
      <c r="BC31" s="817"/>
      <c r="BD31" s="817"/>
      <c r="BE31" s="818" t="s">
        <v>393</v>
      </c>
      <c r="BF31" s="818"/>
      <c r="BG31" s="818"/>
      <c r="BH31" s="818"/>
      <c r="BI31" s="819"/>
      <c r="BJ31" s="226"/>
      <c r="BK31" s="226"/>
      <c r="BL31" s="226"/>
      <c r="BM31" s="226"/>
      <c r="BN31" s="226"/>
      <c r="BO31" s="235"/>
      <c r="BP31" s="235"/>
      <c r="BQ31" s="232">
        <v>25</v>
      </c>
      <c r="BR31" s="233"/>
      <c r="BS31" s="759"/>
      <c r="BT31" s="760"/>
      <c r="BU31" s="760"/>
      <c r="BV31" s="760"/>
      <c r="BW31" s="760"/>
      <c r="BX31" s="760"/>
      <c r="BY31" s="760"/>
      <c r="BZ31" s="760"/>
      <c r="CA31" s="760"/>
      <c r="CB31" s="760"/>
      <c r="CC31" s="760"/>
      <c r="CD31" s="760"/>
      <c r="CE31" s="760"/>
      <c r="CF31" s="760"/>
      <c r="CG31" s="761"/>
      <c r="CH31" s="762"/>
      <c r="CI31" s="763"/>
      <c r="CJ31" s="763"/>
      <c r="CK31" s="763"/>
      <c r="CL31" s="764"/>
      <c r="CM31" s="762"/>
      <c r="CN31" s="763"/>
      <c r="CO31" s="763"/>
      <c r="CP31" s="763"/>
      <c r="CQ31" s="764"/>
      <c r="CR31" s="762"/>
      <c r="CS31" s="763"/>
      <c r="CT31" s="763"/>
      <c r="CU31" s="763"/>
      <c r="CV31" s="764"/>
      <c r="CW31" s="762"/>
      <c r="CX31" s="763"/>
      <c r="CY31" s="763"/>
      <c r="CZ31" s="763"/>
      <c r="DA31" s="764"/>
      <c r="DB31" s="762"/>
      <c r="DC31" s="763"/>
      <c r="DD31" s="763"/>
      <c r="DE31" s="763"/>
      <c r="DF31" s="764"/>
      <c r="DG31" s="762"/>
      <c r="DH31" s="763"/>
      <c r="DI31" s="763"/>
      <c r="DJ31" s="763"/>
      <c r="DK31" s="764"/>
      <c r="DL31" s="762"/>
      <c r="DM31" s="763"/>
      <c r="DN31" s="763"/>
      <c r="DO31" s="763"/>
      <c r="DP31" s="764"/>
      <c r="DQ31" s="762"/>
      <c r="DR31" s="763"/>
      <c r="DS31" s="763"/>
      <c r="DT31" s="763"/>
      <c r="DU31" s="764"/>
      <c r="DV31" s="759"/>
      <c r="DW31" s="760"/>
      <c r="DX31" s="760"/>
      <c r="DY31" s="760"/>
      <c r="DZ31" s="774"/>
      <c r="EA31" s="224"/>
    </row>
    <row r="32" spans="1:131" ht="26.25" customHeight="1" x14ac:dyDescent="0.15">
      <c r="A32" s="236">
        <v>5</v>
      </c>
      <c r="B32" s="765" t="s">
        <v>394</v>
      </c>
      <c r="C32" s="766"/>
      <c r="D32" s="766"/>
      <c r="E32" s="766"/>
      <c r="F32" s="766"/>
      <c r="G32" s="766"/>
      <c r="H32" s="766"/>
      <c r="I32" s="766"/>
      <c r="J32" s="766"/>
      <c r="K32" s="766"/>
      <c r="L32" s="766"/>
      <c r="M32" s="766"/>
      <c r="N32" s="766"/>
      <c r="O32" s="766"/>
      <c r="P32" s="767"/>
      <c r="Q32" s="768">
        <v>5368</v>
      </c>
      <c r="R32" s="769"/>
      <c r="S32" s="769"/>
      <c r="T32" s="769"/>
      <c r="U32" s="769"/>
      <c r="V32" s="769">
        <v>5368</v>
      </c>
      <c r="W32" s="769"/>
      <c r="X32" s="769"/>
      <c r="Y32" s="769"/>
      <c r="Z32" s="769"/>
      <c r="AA32" s="769">
        <v>0</v>
      </c>
      <c r="AB32" s="769"/>
      <c r="AC32" s="769"/>
      <c r="AD32" s="769"/>
      <c r="AE32" s="770"/>
      <c r="AF32" s="771">
        <v>187</v>
      </c>
      <c r="AG32" s="772"/>
      <c r="AH32" s="772"/>
      <c r="AI32" s="772"/>
      <c r="AJ32" s="773"/>
      <c r="AK32" s="820">
        <v>1878</v>
      </c>
      <c r="AL32" s="816"/>
      <c r="AM32" s="816"/>
      <c r="AN32" s="816"/>
      <c r="AO32" s="816"/>
      <c r="AP32" s="816">
        <v>41254</v>
      </c>
      <c r="AQ32" s="816"/>
      <c r="AR32" s="816"/>
      <c r="AS32" s="816"/>
      <c r="AT32" s="816"/>
      <c r="AU32" s="816">
        <v>15140</v>
      </c>
      <c r="AV32" s="816"/>
      <c r="AW32" s="816"/>
      <c r="AX32" s="816"/>
      <c r="AY32" s="816"/>
      <c r="AZ32" s="817" t="s">
        <v>545</v>
      </c>
      <c r="BA32" s="817"/>
      <c r="BB32" s="817"/>
      <c r="BC32" s="817"/>
      <c r="BD32" s="817"/>
      <c r="BE32" s="818" t="s">
        <v>393</v>
      </c>
      <c r="BF32" s="818"/>
      <c r="BG32" s="818"/>
      <c r="BH32" s="818"/>
      <c r="BI32" s="819"/>
      <c r="BJ32" s="226"/>
      <c r="BK32" s="226"/>
      <c r="BL32" s="226"/>
      <c r="BM32" s="226"/>
      <c r="BN32" s="226"/>
      <c r="BO32" s="235"/>
      <c r="BP32" s="235"/>
      <c r="BQ32" s="232">
        <v>26</v>
      </c>
      <c r="BR32" s="233"/>
      <c r="BS32" s="759"/>
      <c r="BT32" s="760"/>
      <c r="BU32" s="760"/>
      <c r="BV32" s="760"/>
      <c r="BW32" s="760"/>
      <c r="BX32" s="760"/>
      <c r="BY32" s="760"/>
      <c r="BZ32" s="760"/>
      <c r="CA32" s="760"/>
      <c r="CB32" s="760"/>
      <c r="CC32" s="760"/>
      <c r="CD32" s="760"/>
      <c r="CE32" s="760"/>
      <c r="CF32" s="760"/>
      <c r="CG32" s="761"/>
      <c r="CH32" s="762"/>
      <c r="CI32" s="763"/>
      <c r="CJ32" s="763"/>
      <c r="CK32" s="763"/>
      <c r="CL32" s="764"/>
      <c r="CM32" s="762"/>
      <c r="CN32" s="763"/>
      <c r="CO32" s="763"/>
      <c r="CP32" s="763"/>
      <c r="CQ32" s="764"/>
      <c r="CR32" s="762"/>
      <c r="CS32" s="763"/>
      <c r="CT32" s="763"/>
      <c r="CU32" s="763"/>
      <c r="CV32" s="764"/>
      <c r="CW32" s="762"/>
      <c r="CX32" s="763"/>
      <c r="CY32" s="763"/>
      <c r="CZ32" s="763"/>
      <c r="DA32" s="764"/>
      <c r="DB32" s="762"/>
      <c r="DC32" s="763"/>
      <c r="DD32" s="763"/>
      <c r="DE32" s="763"/>
      <c r="DF32" s="764"/>
      <c r="DG32" s="762"/>
      <c r="DH32" s="763"/>
      <c r="DI32" s="763"/>
      <c r="DJ32" s="763"/>
      <c r="DK32" s="764"/>
      <c r="DL32" s="762"/>
      <c r="DM32" s="763"/>
      <c r="DN32" s="763"/>
      <c r="DO32" s="763"/>
      <c r="DP32" s="764"/>
      <c r="DQ32" s="762"/>
      <c r="DR32" s="763"/>
      <c r="DS32" s="763"/>
      <c r="DT32" s="763"/>
      <c r="DU32" s="764"/>
      <c r="DV32" s="759"/>
      <c r="DW32" s="760"/>
      <c r="DX32" s="760"/>
      <c r="DY32" s="760"/>
      <c r="DZ32" s="774"/>
      <c r="EA32" s="224"/>
    </row>
    <row r="33" spans="1:131" ht="26.25" customHeight="1" x14ac:dyDescent="0.15">
      <c r="A33" s="236">
        <v>6</v>
      </c>
      <c r="B33" s="765"/>
      <c r="C33" s="766"/>
      <c r="D33" s="766"/>
      <c r="E33" s="766"/>
      <c r="F33" s="766"/>
      <c r="G33" s="766"/>
      <c r="H33" s="766"/>
      <c r="I33" s="766"/>
      <c r="J33" s="766"/>
      <c r="K33" s="766"/>
      <c r="L33" s="766"/>
      <c r="M33" s="766"/>
      <c r="N33" s="766"/>
      <c r="O33" s="766"/>
      <c r="P33" s="767"/>
      <c r="Q33" s="768"/>
      <c r="R33" s="769"/>
      <c r="S33" s="769"/>
      <c r="T33" s="769"/>
      <c r="U33" s="769"/>
      <c r="V33" s="769"/>
      <c r="W33" s="769"/>
      <c r="X33" s="769"/>
      <c r="Y33" s="769"/>
      <c r="Z33" s="769"/>
      <c r="AA33" s="769"/>
      <c r="AB33" s="769"/>
      <c r="AC33" s="769"/>
      <c r="AD33" s="769"/>
      <c r="AE33" s="770"/>
      <c r="AF33" s="771"/>
      <c r="AG33" s="772"/>
      <c r="AH33" s="772"/>
      <c r="AI33" s="772"/>
      <c r="AJ33" s="773"/>
      <c r="AK33" s="820"/>
      <c r="AL33" s="816"/>
      <c r="AM33" s="816"/>
      <c r="AN33" s="816"/>
      <c r="AO33" s="816"/>
      <c r="AP33" s="816"/>
      <c r="AQ33" s="816"/>
      <c r="AR33" s="816"/>
      <c r="AS33" s="816"/>
      <c r="AT33" s="816"/>
      <c r="AU33" s="816"/>
      <c r="AV33" s="816"/>
      <c r="AW33" s="816"/>
      <c r="AX33" s="816"/>
      <c r="AY33" s="816"/>
      <c r="AZ33" s="817"/>
      <c r="BA33" s="817"/>
      <c r="BB33" s="817"/>
      <c r="BC33" s="817"/>
      <c r="BD33" s="817"/>
      <c r="BE33" s="818"/>
      <c r="BF33" s="818"/>
      <c r="BG33" s="818"/>
      <c r="BH33" s="818"/>
      <c r="BI33" s="819"/>
      <c r="BJ33" s="226"/>
      <c r="BK33" s="226"/>
      <c r="BL33" s="226"/>
      <c r="BM33" s="226"/>
      <c r="BN33" s="226"/>
      <c r="BO33" s="235"/>
      <c r="BP33" s="235"/>
      <c r="BQ33" s="232">
        <v>27</v>
      </c>
      <c r="BR33" s="233"/>
      <c r="BS33" s="759"/>
      <c r="BT33" s="760"/>
      <c r="BU33" s="760"/>
      <c r="BV33" s="760"/>
      <c r="BW33" s="760"/>
      <c r="BX33" s="760"/>
      <c r="BY33" s="760"/>
      <c r="BZ33" s="760"/>
      <c r="CA33" s="760"/>
      <c r="CB33" s="760"/>
      <c r="CC33" s="760"/>
      <c r="CD33" s="760"/>
      <c r="CE33" s="760"/>
      <c r="CF33" s="760"/>
      <c r="CG33" s="761"/>
      <c r="CH33" s="762"/>
      <c r="CI33" s="763"/>
      <c r="CJ33" s="763"/>
      <c r="CK33" s="763"/>
      <c r="CL33" s="764"/>
      <c r="CM33" s="762"/>
      <c r="CN33" s="763"/>
      <c r="CO33" s="763"/>
      <c r="CP33" s="763"/>
      <c r="CQ33" s="764"/>
      <c r="CR33" s="762"/>
      <c r="CS33" s="763"/>
      <c r="CT33" s="763"/>
      <c r="CU33" s="763"/>
      <c r="CV33" s="764"/>
      <c r="CW33" s="762"/>
      <c r="CX33" s="763"/>
      <c r="CY33" s="763"/>
      <c r="CZ33" s="763"/>
      <c r="DA33" s="764"/>
      <c r="DB33" s="762"/>
      <c r="DC33" s="763"/>
      <c r="DD33" s="763"/>
      <c r="DE33" s="763"/>
      <c r="DF33" s="764"/>
      <c r="DG33" s="762"/>
      <c r="DH33" s="763"/>
      <c r="DI33" s="763"/>
      <c r="DJ33" s="763"/>
      <c r="DK33" s="764"/>
      <c r="DL33" s="762"/>
      <c r="DM33" s="763"/>
      <c r="DN33" s="763"/>
      <c r="DO33" s="763"/>
      <c r="DP33" s="764"/>
      <c r="DQ33" s="762"/>
      <c r="DR33" s="763"/>
      <c r="DS33" s="763"/>
      <c r="DT33" s="763"/>
      <c r="DU33" s="764"/>
      <c r="DV33" s="759"/>
      <c r="DW33" s="760"/>
      <c r="DX33" s="760"/>
      <c r="DY33" s="760"/>
      <c r="DZ33" s="774"/>
      <c r="EA33" s="224"/>
    </row>
    <row r="34" spans="1:131" ht="26.25" customHeight="1" x14ac:dyDescent="0.15">
      <c r="A34" s="236">
        <v>7</v>
      </c>
      <c r="B34" s="765"/>
      <c r="C34" s="766"/>
      <c r="D34" s="766"/>
      <c r="E34" s="766"/>
      <c r="F34" s="766"/>
      <c r="G34" s="766"/>
      <c r="H34" s="766"/>
      <c r="I34" s="766"/>
      <c r="J34" s="766"/>
      <c r="K34" s="766"/>
      <c r="L34" s="766"/>
      <c r="M34" s="766"/>
      <c r="N34" s="766"/>
      <c r="O34" s="766"/>
      <c r="P34" s="767"/>
      <c r="Q34" s="768"/>
      <c r="R34" s="769"/>
      <c r="S34" s="769"/>
      <c r="T34" s="769"/>
      <c r="U34" s="769"/>
      <c r="V34" s="769"/>
      <c r="W34" s="769"/>
      <c r="X34" s="769"/>
      <c r="Y34" s="769"/>
      <c r="Z34" s="769"/>
      <c r="AA34" s="769"/>
      <c r="AB34" s="769"/>
      <c r="AC34" s="769"/>
      <c r="AD34" s="769"/>
      <c r="AE34" s="770"/>
      <c r="AF34" s="771"/>
      <c r="AG34" s="772"/>
      <c r="AH34" s="772"/>
      <c r="AI34" s="772"/>
      <c r="AJ34" s="773"/>
      <c r="AK34" s="820"/>
      <c r="AL34" s="816"/>
      <c r="AM34" s="816"/>
      <c r="AN34" s="816"/>
      <c r="AO34" s="816"/>
      <c r="AP34" s="816"/>
      <c r="AQ34" s="816"/>
      <c r="AR34" s="816"/>
      <c r="AS34" s="816"/>
      <c r="AT34" s="816"/>
      <c r="AU34" s="816"/>
      <c r="AV34" s="816"/>
      <c r="AW34" s="816"/>
      <c r="AX34" s="816"/>
      <c r="AY34" s="816"/>
      <c r="AZ34" s="817"/>
      <c r="BA34" s="817"/>
      <c r="BB34" s="817"/>
      <c r="BC34" s="817"/>
      <c r="BD34" s="817"/>
      <c r="BE34" s="818"/>
      <c r="BF34" s="818"/>
      <c r="BG34" s="818"/>
      <c r="BH34" s="818"/>
      <c r="BI34" s="819"/>
      <c r="BJ34" s="226"/>
      <c r="BK34" s="226"/>
      <c r="BL34" s="226"/>
      <c r="BM34" s="226"/>
      <c r="BN34" s="226"/>
      <c r="BO34" s="235"/>
      <c r="BP34" s="235"/>
      <c r="BQ34" s="232">
        <v>28</v>
      </c>
      <c r="BR34" s="233"/>
      <c r="BS34" s="759"/>
      <c r="BT34" s="760"/>
      <c r="BU34" s="760"/>
      <c r="BV34" s="760"/>
      <c r="BW34" s="760"/>
      <c r="BX34" s="760"/>
      <c r="BY34" s="760"/>
      <c r="BZ34" s="760"/>
      <c r="CA34" s="760"/>
      <c r="CB34" s="760"/>
      <c r="CC34" s="760"/>
      <c r="CD34" s="760"/>
      <c r="CE34" s="760"/>
      <c r="CF34" s="760"/>
      <c r="CG34" s="761"/>
      <c r="CH34" s="762"/>
      <c r="CI34" s="763"/>
      <c r="CJ34" s="763"/>
      <c r="CK34" s="763"/>
      <c r="CL34" s="764"/>
      <c r="CM34" s="762"/>
      <c r="CN34" s="763"/>
      <c r="CO34" s="763"/>
      <c r="CP34" s="763"/>
      <c r="CQ34" s="764"/>
      <c r="CR34" s="762"/>
      <c r="CS34" s="763"/>
      <c r="CT34" s="763"/>
      <c r="CU34" s="763"/>
      <c r="CV34" s="764"/>
      <c r="CW34" s="762"/>
      <c r="CX34" s="763"/>
      <c r="CY34" s="763"/>
      <c r="CZ34" s="763"/>
      <c r="DA34" s="764"/>
      <c r="DB34" s="762"/>
      <c r="DC34" s="763"/>
      <c r="DD34" s="763"/>
      <c r="DE34" s="763"/>
      <c r="DF34" s="764"/>
      <c r="DG34" s="762"/>
      <c r="DH34" s="763"/>
      <c r="DI34" s="763"/>
      <c r="DJ34" s="763"/>
      <c r="DK34" s="764"/>
      <c r="DL34" s="762"/>
      <c r="DM34" s="763"/>
      <c r="DN34" s="763"/>
      <c r="DO34" s="763"/>
      <c r="DP34" s="764"/>
      <c r="DQ34" s="762"/>
      <c r="DR34" s="763"/>
      <c r="DS34" s="763"/>
      <c r="DT34" s="763"/>
      <c r="DU34" s="764"/>
      <c r="DV34" s="759"/>
      <c r="DW34" s="760"/>
      <c r="DX34" s="760"/>
      <c r="DY34" s="760"/>
      <c r="DZ34" s="774"/>
      <c r="EA34" s="224"/>
    </row>
    <row r="35" spans="1:131" ht="26.25" customHeight="1" x14ac:dyDescent="0.15">
      <c r="A35" s="236">
        <v>8</v>
      </c>
      <c r="B35" s="765"/>
      <c r="C35" s="766"/>
      <c r="D35" s="766"/>
      <c r="E35" s="766"/>
      <c r="F35" s="766"/>
      <c r="G35" s="766"/>
      <c r="H35" s="766"/>
      <c r="I35" s="766"/>
      <c r="J35" s="766"/>
      <c r="K35" s="766"/>
      <c r="L35" s="766"/>
      <c r="M35" s="766"/>
      <c r="N35" s="766"/>
      <c r="O35" s="766"/>
      <c r="P35" s="767"/>
      <c r="Q35" s="768"/>
      <c r="R35" s="769"/>
      <c r="S35" s="769"/>
      <c r="T35" s="769"/>
      <c r="U35" s="769"/>
      <c r="V35" s="769"/>
      <c r="W35" s="769"/>
      <c r="X35" s="769"/>
      <c r="Y35" s="769"/>
      <c r="Z35" s="769"/>
      <c r="AA35" s="769"/>
      <c r="AB35" s="769"/>
      <c r="AC35" s="769"/>
      <c r="AD35" s="769"/>
      <c r="AE35" s="770"/>
      <c r="AF35" s="771"/>
      <c r="AG35" s="772"/>
      <c r="AH35" s="772"/>
      <c r="AI35" s="772"/>
      <c r="AJ35" s="773"/>
      <c r="AK35" s="820"/>
      <c r="AL35" s="816"/>
      <c r="AM35" s="816"/>
      <c r="AN35" s="816"/>
      <c r="AO35" s="816"/>
      <c r="AP35" s="816"/>
      <c r="AQ35" s="816"/>
      <c r="AR35" s="816"/>
      <c r="AS35" s="816"/>
      <c r="AT35" s="816"/>
      <c r="AU35" s="816"/>
      <c r="AV35" s="816"/>
      <c r="AW35" s="816"/>
      <c r="AX35" s="816"/>
      <c r="AY35" s="816"/>
      <c r="AZ35" s="817"/>
      <c r="BA35" s="817"/>
      <c r="BB35" s="817"/>
      <c r="BC35" s="817"/>
      <c r="BD35" s="817"/>
      <c r="BE35" s="818"/>
      <c r="BF35" s="818"/>
      <c r="BG35" s="818"/>
      <c r="BH35" s="818"/>
      <c r="BI35" s="819"/>
      <c r="BJ35" s="226"/>
      <c r="BK35" s="226"/>
      <c r="BL35" s="226"/>
      <c r="BM35" s="226"/>
      <c r="BN35" s="226"/>
      <c r="BO35" s="235"/>
      <c r="BP35" s="235"/>
      <c r="BQ35" s="232">
        <v>29</v>
      </c>
      <c r="BR35" s="233"/>
      <c r="BS35" s="759"/>
      <c r="BT35" s="760"/>
      <c r="BU35" s="760"/>
      <c r="BV35" s="760"/>
      <c r="BW35" s="760"/>
      <c r="BX35" s="760"/>
      <c r="BY35" s="760"/>
      <c r="BZ35" s="760"/>
      <c r="CA35" s="760"/>
      <c r="CB35" s="760"/>
      <c r="CC35" s="760"/>
      <c r="CD35" s="760"/>
      <c r="CE35" s="760"/>
      <c r="CF35" s="760"/>
      <c r="CG35" s="761"/>
      <c r="CH35" s="762"/>
      <c r="CI35" s="763"/>
      <c r="CJ35" s="763"/>
      <c r="CK35" s="763"/>
      <c r="CL35" s="764"/>
      <c r="CM35" s="762"/>
      <c r="CN35" s="763"/>
      <c r="CO35" s="763"/>
      <c r="CP35" s="763"/>
      <c r="CQ35" s="764"/>
      <c r="CR35" s="762"/>
      <c r="CS35" s="763"/>
      <c r="CT35" s="763"/>
      <c r="CU35" s="763"/>
      <c r="CV35" s="764"/>
      <c r="CW35" s="762"/>
      <c r="CX35" s="763"/>
      <c r="CY35" s="763"/>
      <c r="CZ35" s="763"/>
      <c r="DA35" s="764"/>
      <c r="DB35" s="762"/>
      <c r="DC35" s="763"/>
      <c r="DD35" s="763"/>
      <c r="DE35" s="763"/>
      <c r="DF35" s="764"/>
      <c r="DG35" s="762"/>
      <c r="DH35" s="763"/>
      <c r="DI35" s="763"/>
      <c r="DJ35" s="763"/>
      <c r="DK35" s="764"/>
      <c r="DL35" s="762"/>
      <c r="DM35" s="763"/>
      <c r="DN35" s="763"/>
      <c r="DO35" s="763"/>
      <c r="DP35" s="764"/>
      <c r="DQ35" s="762"/>
      <c r="DR35" s="763"/>
      <c r="DS35" s="763"/>
      <c r="DT35" s="763"/>
      <c r="DU35" s="764"/>
      <c r="DV35" s="759"/>
      <c r="DW35" s="760"/>
      <c r="DX35" s="760"/>
      <c r="DY35" s="760"/>
      <c r="DZ35" s="774"/>
      <c r="EA35" s="224"/>
    </row>
    <row r="36" spans="1:131" ht="26.25" customHeight="1" x14ac:dyDescent="0.15">
      <c r="A36" s="236">
        <v>9</v>
      </c>
      <c r="B36" s="765"/>
      <c r="C36" s="766"/>
      <c r="D36" s="766"/>
      <c r="E36" s="766"/>
      <c r="F36" s="766"/>
      <c r="G36" s="766"/>
      <c r="H36" s="766"/>
      <c r="I36" s="766"/>
      <c r="J36" s="766"/>
      <c r="K36" s="766"/>
      <c r="L36" s="766"/>
      <c r="M36" s="766"/>
      <c r="N36" s="766"/>
      <c r="O36" s="766"/>
      <c r="P36" s="767"/>
      <c r="Q36" s="768"/>
      <c r="R36" s="769"/>
      <c r="S36" s="769"/>
      <c r="T36" s="769"/>
      <c r="U36" s="769"/>
      <c r="V36" s="769"/>
      <c r="W36" s="769"/>
      <c r="X36" s="769"/>
      <c r="Y36" s="769"/>
      <c r="Z36" s="769"/>
      <c r="AA36" s="769"/>
      <c r="AB36" s="769"/>
      <c r="AC36" s="769"/>
      <c r="AD36" s="769"/>
      <c r="AE36" s="770"/>
      <c r="AF36" s="771"/>
      <c r="AG36" s="772"/>
      <c r="AH36" s="772"/>
      <c r="AI36" s="772"/>
      <c r="AJ36" s="773"/>
      <c r="AK36" s="820"/>
      <c r="AL36" s="816"/>
      <c r="AM36" s="816"/>
      <c r="AN36" s="816"/>
      <c r="AO36" s="816"/>
      <c r="AP36" s="816"/>
      <c r="AQ36" s="816"/>
      <c r="AR36" s="816"/>
      <c r="AS36" s="816"/>
      <c r="AT36" s="816"/>
      <c r="AU36" s="816"/>
      <c r="AV36" s="816"/>
      <c r="AW36" s="816"/>
      <c r="AX36" s="816"/>
      <c r="AY36" s="816"/>
      <c r="AZ36" s="817"/>
      <c r="BA36" s="817"/>
      <c r="BB36" s="817"/>
      <c r="BC36" s="817"/>
      <c r="BD36" s="817"/>
      <c r="BE36" s="818"/>
      <c r="BF36" s="818"/>
      <c r="BG36" s="818"/>
      <c r="BH36" s="818"/>
      <c r="BI36" s="819"/>
      <c r="BJ36" s="226"/>
      <c r="BK36" s="226"/>
      <c r="BL36" s="226"/>
      <c r="BM36" s="226"/>
      <c r="BN36" s="226"/>
      <c r="BO36" s="235"/>
      <c r="BP36" s="235"/>
      <c r="BQ36" s="232">
        <v>30</v>
      </c>
      <c r="BR36" s="233"/>
      <c r="BS36" s="759"/>
      <c r="BT36" s="760"/>
      <c r="BU36" s="760"/>
      <c r="BV36" s="760"/>
      <c r="BW36" s="760"/>
      <c r="BX36" s="760"/>
      <c r="BY36" s="760"/>
      <c r="BZ36" s="760"/>
      <c r="CA36" s="760"/>
      <c r="CB36" s="760"/>
      <c r="CC36" s="760"/>
      <c r="CD36" s="760"/>
      <c r="CE36" s="760"/>
      <c r="CF36" s="760"/>
      <c r="CG36" s="761"/>
      <c r="CH36" s="762"/>
      <c r="CI36" s="763"/>
      <c r="CJ36" s="763"/>
      <c r="CK36" s="763"/>
      <c r="CL36" s="764"/>
      <c r="CM36" s="762"/>
      <c r="CN36" s="763"/>
      <c r="CO36" s="763"/>
      <c r="CP36" s="763"/>
      <c r="CQ36" s="764"/>
      <c r="CR36" s="762"/>
      <c r="CS36" s="763"/>
      <c r="CT36" s="763"/>
      <c r="CU36" s="763"/>
      <c r="CV36" s="764"/>
      <c r="CW36" s="762"/>
      <c r="CX36" s="763"/>
      <c r="CY36" s="763"/>
      <c r="CZ36" s="763"/>
      <c r="DA36" s="764"/>
      <c r="DB36" s="762"/>
      <c r="DC36" s="763"/>
      <c r="DD36" s="763"/>
      <c r="DE36" s="763"/>
      <c r="DF36" s="764"/>
      <c r="DG36" s="762"/>
      <c r="DH36" s="763"/>
      <c r="DI36" s="763"/>
      <c r="DJ36" s="763"/>
      <c r="DK36" s="764"/>
      <c r="DL36" s="762"/>
      <c r="DM36" s="763"/>
      <c r="DN36" s="763"/>
      <c r="DO36" s="763"/>
      <c r="DP36" s="764"/>
      <c r="DQ36" s="762"/>
      <c r="DR36" s="763"/>
      <c r="DS36" s="763"/>
      <c r="DT36" s="763"/>
      <c r="DU36" s="764"/>
      <c r="DV36" s="759"/>
      <c r="DW36" s="760"/>
      <c r="DX36" s="760"/>
      <c r="DY36" s="760"/>
      <c r="DZ36" s="774"/>
      <c r="EA36" s="224"/>
    </row>
    <row r="37" spans="1:131" ht="26.25" customHeight="1" x14ac:dyDescent="0.15">
      <c r="A37" s="236">
        <v>10</v>
      </c>
      <c r="B37" s="765"/>
      <c r="C37" s="766"/>
      <c r="D37" s="766"/>
      <c r="E37" s="766"/>
      <c r="F37" s="766"/>
      <c r="G37" s="766"/>
      <c r="H37" s="766"/>
      <c r="I37" s="766"/>
      <c r="J37" s="766"/>
      <c r="K37" s="766"/>
      <c r="L37" s="766"/>
      <c r="M37" s="766"/>
      <c r="N37" s="766"/>
      <c r="O37" s="766"/>
      <c r="P37" s="767"/>
      <c r="Q37" s="768"/>
      <c r="R37" s="769"/>
      <c r="S37" s="769"/>
      <c r="T37" s="769"/>
      <c r="U37" s="769"/>
      <c r="V37" s="769"/>
      <c r="W37" s="769"/>
      <c r="X37" s="769"/>
      <c r="Y37" s="769"/>
      <c r="Z37" s="769"/>
      <c r="AA37" s="769"/>
      <c r="AB37" s="769"/>
      <c r="AC37" s="769"/>
      <c r="AD37" s="769"/>
      <c r="AE37" s="770"/>
      <c r="AF37" s="771"/>
      <c r="AG37" s="772"/>
      <c r="AH37" s="772"/>
      <c r="AI37" s="772"/>
      <c r="AJ37" s="773"/>
      <c r="AK37" s="820"/>
      <c r="AL37" s="816"/>
      <c r="AM37" s="816"/>
      <c r="AN37" s="816"/>
      <c r="AO37" s="816"/>
      <c r="AP37" s="816"/>
      <c r="AQ37" s="816"/>
      <c r="AR37" s="816"/>
      <c r="AS37" s="816"/>
      <c r="AT37" s="816"/>
      <c r="AU37" s="816"/>
      <c r="AV37" s="816"/>
      <c r="AW37" s="816"/>
      <c r="AX37" s="816"/>
      <c r="AY37" s="816"/>
      <c r="AZ37" s="817"/>
      <c r="BA37" s="817"/>
      <c r="BB37" s="817"/>
      <c r="BC37" s="817"/>
      <c r="BD37" s="817"/>
      <c r="BE37" s="818"/>
      <c r="BF37" s="818"/>
      <c r="BG37" s="818"/>
      <c r="BH37" s="818"/>
      <c r="BI37" s="819"/>
      <c r="BJ37" s="226"/>
      <c r="BK37" s="226"/>
      <c r="BL37" s="226"/>
      <c r="BM37" s="226"/>
      <c r="BN37" s="226"/>
      <c r="BO37" s="235"/>
      <c r="BP37" s="235"/>
      <c r="BQ37" s="232">
        <v>31</v>
      </c>
      <c r="BR37" s="233"/>
      <c r="BS37" s="759"/>
      <c r="BT37" s="760"/>
      <c r="BU37" s="760"/>
      <c r="BV37" s="760"/>
      <c r="BW37" s="760"/>
      <c r="BX37" s="760"/>
      <c r="BY37" s="760"/>
      <c r="BZ37" s="760"/>
      <c r="CA37" s="760"/>
      <c r="CB37" s="760"/>
      <c r="CC37" s="760"/>
      <c r="CD37" s="760"/>
      <c r="CE37" s="760"/>
      <c r="CF37" s="760"/>
      <c r="CG37" s="761"/>
      <c r="CH37" s="762"/>
      <c r="CI37" s="763"/>
      <c r="CJ37" s="763"/>
      <c r="CK37" s="763"/>
      <c r="CL37" s="764"/>
      <c r="CM37" s="762"/>
      <c r="CN37" s="763"/>
      <c r="CO37" s="763"/>
      <c r="CP37" s="763"/>
      <c r="CQ37" s="764"/>
      <c r="CR37" s="762"/>
      <c r="CS37" s="763"/>
      <c r="CT37" s="763"/>
      <c r="CU37" s="763"/>
      <c r="CV37" s="764"/>
      <c r="CW37" s="762"/>
      <c r="CX37" s="763"/>
      <c r="CY37" s="763"/>
      <c r="CZ37" s="763"/>
      <c r="DA37" s="764"/>
      <c r="DB37" s="762"/>
      <c r="DC37" s="763"/>
      <c r="DD37" s="763"/>
      <c r="DE37" s="763"/>
      <c r="DF37" s="764"/>
      <c r="DG37" s="762"/>
      <c r="DH37" s="763"/>
      <c r="DI37" s="763"/>
      <c r="DJ37" s="763"/>
      <c r="DK37" s="764"/>
      <c r="DL37" s="762"/>
      <c r="DM37" s="763"/>
      <c r="DN37" s="763"/>
      <c r="DO37" s="763"/>
      <c r="DP37" s="764"/>
      <c r="DQ37" s="762"/>
      <c r="DR37" s="763"/>
      <c r="DS37" s="763"/>
      <c r="DT37" s="763"/>
      <c r="DU37" s="764"/>
      <c r="DV37" s="759"/>
      <c r="DW37" s="760"/>
      <c r="DX37" s="760"/>
      <c r="DY37" s="760"/>
      <c r="DZ37" s="774"/>
      <c r="EA37" s="224"/>
    </row>
    <row r="38" spans="1:131" ht="26.25" customHeight="1" x14ac:dyDescent="0.15">
      <c r="A38" s="236">
        <v>11</v>
      </c>
      <c r="B38" s="765"/>
      <c r="C38" s="766"/>
      <c r="D38" s="766"/>
      <c r="E38" s="766"/>
      <c r="F38" s="766"/>
      <c r="G38" s="766"/>
      <c r="H38" s="766"/>
      <c r="I38" s="766"/>
      <c r="J38" s="766"/>
      <c r="K38" s="766"/>
      <c r="L38" s="766"/>
      <c r="M38" s="766"/>
      <c r="N38" s="766"/>
      <c r="O38" s="766"/>
      <c r="P38" s="767"/>
      <c r="Q38" s="768"/>
      <c r="R38" s="769"/>
      <c r="S38" s="769"/>
      <c r="T38" s="769"/>
      <c r="U38" s="769"/>
      <c r="V38" s="769"/>
      <c r="W38" s="769"/>
      <c r="X38" s="769"/>
      <c r="Y38" s="769"/>
      <c r="Z38" s="769"/>
      <c r="AA38" s="769"/>
      <c r="AB38" s="769"/>
      <c r="AC38" s="769"/>
      <c r="AD38" s="769"/>
      <c r="AE38" s="770"/>
      <c r="AF38" s="771"/>
      <c r="AG38" s="772"/>
      <c r="AH38" s="772"/>
      <c r="AI38" s="772"/>
      <c r="AJ38" s="773"/>
      <c r="AK38" s="820"/>
      <c r="AL38" s="816"/>
      <c r="AM38" s="816"/>
      <c r="AN38" s="816"/>
      <c r="AO38" s="816"/>
      <c r="AP38" s="816"/>
      <c r="AQ38" s="816"/>
      <c r="AR38" s="816"/>
      <c r="AS38" s="816"/>
      <c r="AT38" s="816"/>
      <c r="AU38" s="816"/>
      <c r="AV38" s="816"/>
      <c r="AW38" s="816"/>
      <c r="AX38" s="816"/>
      <c r="AY38" s="816"/>
      <c r="AZ38" s="817"/>
      <c r="BA38" s="817"/>
      <c r="BB38" s="817"/>
      <c r="BC38" s="817"/>
      <c r="BD38" s="817"/>
      <c r="BE38" s="818"/>
      <c r="BF38" s="818"/>
      <c r="BG38" s="818"/>
      <c r="BH38" s="818"/>
      <c r="BI38" s="819"/>
      <c r="BJ38" s="226"/>
      <c r="BK38" s="226"/>
      <c r="BL38" s="226"/>
      <c r="BM38" s="226"/>
      <c r="BN38" s="226"/>
      <c r="BO38" s="235"/>
      <c r="BP38" s="235"/>
      <c r="BQ38" s="232">
        <v>32</v>
      </c>
      <c r="BR38" s="233"/>
      <c r="BS38" s="759"/>
      <c r="BT38" s="760"/>
      <c r="BU38" s="760"/>
      <c r="BV38" s="760"/>
      <c r="BW38" s="760"/>
      <c r="BX38" s="760"/>
      <c r="BY38" s="760"/>
      <c r="BZ38" s="760"/>
      <c r="CA38" s="760"/>
      <c r="CB38" s="760"/>
      <c r="CC38" s="760"/>
      <c r="CD38" s="760"/>
      <c r="CE38" s="760"/>
      <c r="CF38" s="760"/>
      <c r="CG38" s="761"/>
      <c r="CH38" s="762"/>
      <c r="CI38" s="763"/>
      <c r="CJ38" s="763"/>
      <c r="CK38" s="763"/>
      <c r="CL38" s="764"/>
      <c r="CM38" s="762"/>
      <c r="CN38" s="763"/>
      <c r="CO38" s="763"/>
      <c r="CP38" s="763"/>
      <c r="CQ38" s="764"/>
      <c r="CR38" s="762"/>
      <c r="CS38" s="763"/>
      <c r="CT38" s="763"/>
      <c r="CU38" s="763"/>
      <c r="CV38" s="764"/>
      <c r="CW38" s="762"/>
      <c r="CX38" s="763"/>
      <c r="CY38" s="763"/>
      <c r="CZ38" s="763"/>
      <c r="DA38" s="764"/>
      <c r="DB38" s="762"/>
      <c r="DC38" s="763"/>
      <c r="DD38" s="763"/>
      <c r="DE38" s="763"/>
      <c r="DF38" s="764"/>
      <c r="DG38" s="762"/>
      <c r="DH38" s="763"/>
      <c r="DI38" s="763"/>
      <c r="DJ38" s="763"/>
      <c r="DK38" s="764"/>
      <c r="DL38" s="762"/>
      <c r="DM38" s="763"/>
      <c r="DN38" s="763"/>
      <c r="DO38" s="763"/>
      <c r="DP38" s="764"/>
      <c r="DQ38" s="762"/>
      <c r="DR38" s="763"/>
      <c r="DS38" s="763"/>
      <c r="DT38" s="763"/>
      <c r="DU38" s="764"/>
      <c r="DV38" s="759"/>
      <c r="DW38" s="760"/>
      <c r="DX38" s="760"/>
      <c r="DY38" s="760"/>
      <c r="DZ38" s="774"/>
      <c r="EA38" s="224"/>
    </row>
    <row r="39" spans="1:131" ht="26.25" customHeight="1" x14ac:dyDescent="0.15">
      <c r="A39" s="236">
        <v>12</v>
      </c>
      <c r="B39" s="765"/>
      <c r="C39" s="766"/>
      <c r="D39" s="766"/>
      <c r="E39" s="766"/>
      <c r="F39" s="766"/>
      <c r="G39" s="766"/>
      <c r="H39" s="766"/>
      <c r="I39" s="766"/>
      <c r="J39" s="766"/>
      <c r="K39" s="766"/>
      <c r="L39" s="766"/>
      <c r="M39" s="766"/>
      <c r="N39" s="766"/>
      <c r="O39" s="766"/>
      <c r="P39" s="767"/>
      <c r="Q39" s="768"/>
      <c r="R39" s="769"/>
      <c r="S39" s="769"/>
      <c r="T39" s="769"/>
      <c r="U39" s="769"/>
      <c r="V39" s="769"/>
      <c r="W39" s="769"/>
      <c r="X39" s="769"/>
      <c r="Y39" s="769"/>
      <c r="Z39" s="769"/>
      <c r="AA39" s="769"/>
      <c r="AB39" s="769"/>
      <c r="AC39" s="769"/>
      <c r="AD39" s="769"/>
      <c r="AE39" s="770"/>
      <c r="AF39" s="771"/>
      <c r="AG39" s="772"/>
      <c r="AH39" s="772"/>
      <c r="AI39" s="772"/>
      <c r="AJ39" s="773"/>
      <c r="AK39" s="820"/>
      <c r="AL39" s="816"/>
      <c r="AM39" s="816"/>
      <c r="AN39" s="816"/>
      <c r="AO39" s="816"/>
      <c r="AP39" s="816"/>
      <c r="AQ39" s="816"/>
      <c r="AR39" s="816"/>
      <c r="AS39" s="816"/>
      <c r="AT39" s="816"/>
      <c r="AU39" s="816"/>
      <c r="AV39" s="816"/>
      <c r="AW39" s="816"/>
      <c r="AX39" s="816"/>
      <c r="AY39" s="816"/>
      <c r="AZ39" s="817"/>
      <c r="BA39" s="817"/>
      <c r="BB39" s="817"/>
      <c r="BC39" s="817"/>
      <c r="BD39" s="817"/>
      <c r="BE39" s="818"/>
      <c r="BF39" s="818"/>
      <c r="BG39" s="818"/>
      <c r="BH39" s="818"/>
      <c r="BI39" s="819"/>
      <c r="BJ39" s="226"/>
      <c r="BK39" s="226"/>
      <c r="BL39" s="226"/>
      <c r="BM39" s="226"/>
      <c r="BN39" s="226"/>
      <c r="BO39" s="235"/>
      <c r="BP39" s="235"/>
      <c r="BQ39" s="232">
        <v>33</v>
      </c>
      <c r="BR39" s="233"/>
      <c r="BS39" s="759"/>
      <c r="BT39" s="760"/>
      <c r="BU39" s="760"/>
      <c r="BV39" s="760"/>
      <c r="BW39" s="760"/>
      <c r="BX39" s="760"/>
      <c r="BY39" s="760"/>
      <c r="BZ39" s="760"/>
      <c r="CA39" s="760"/>
      <c r="CB39" s="760"/>
      <c r="CC39" s="760"/>
      <c r="CD39" s="760"/>
      <c r="CE39" s="760"/>
      <c r="CF39" s="760"/>
      <c r="CG39" s="761"/>
      <c r="CH39" s="762"/>
      <c r="CI39" s="763"/>
      <c r="CJ39" s="763"/>
      <c r="CK39" s="763"/>
      <c r="CL39" s="764"/>
      <c r="CM39" s="762"/>
      <c r="CN39" s="763"/>
      <c r="CO39" s="763"/>
      <c r="CP39" s="763"/>
      <c r="CQ39" s="764"/>
      <c r="CR39" s="762"/>
      <c r="CS39" s="763"/>
      <c r="CT39" s="763"/>
      <c r="CU39" s="763"/>
      <c r="CV39" s="764"/>
      <c r="CW39" s="762"/>
      <c r="CX39" s="763"/>
      <c r="CY39" s="763"/>
      <c r="CZ39" s="763"/>
      <c r="DA39" s="764"/>
      <c r="DB39" s="762"/>
      <c r="DC39" s="763"/>
      <c r="DD39" s="763"/>
      <c r="DE39" s="763"/>
      <c r="DF39" s="764"/>
      <c r="DG39" s="762"/>
      <c r="DH39" s="763"/>
      <c r="DI39" s="763"/>
      <c r="DJ39" s="763"/>
      <c r="DK39" s="764"/>
      <c r="DL39" s="762"/>
      <c r="DM39" s="763"/>
      <c r="DN39" s="763"/>
      <c r="DO39" s="763"/>
      <c r="DP39" s="764"/>
      <c r="DQ39" s="762"/>
      <c r="DR39" s="763"/>
      <c r="DS39" s="763"/>
      <c r="DT39" s="763"/>
      <c r="DU39" s="764"/>
      <c r="DV39" s="759"/>
      <c r="DW39" s="760"/>
      <c r="DX39" s="760"/>
      <c r="DY39" s="760"/>
      <c r="DZ39" s="774"/>
      <c r="EA39" s="224"/>
    </row>
    <row r="40" spans="1:131" ht="26.25" customHeight="1" x14ac:dyDescent="0.15">
      <c r="A40" s="232">
        <v>13</v>
      </c>
      <c r="B40" s="765"/>
      <c r="C40" s="766"/>
      <c r="D40" s="766"/>
      <c r="E40" s="766"/>
      <c r="F40" s="766"/>
      <c r="G40" s="766"/>
      <c r="H40" s="766"/>
      <c r="I40" s="766"/>
      <c r="J40" s="766"/>
      <c r="K40" s="766"/>
      <c r="L40" s="766"/>
      <c r="M40" s="766"/>
      <c r="N40" s="766"/>
      <c r="O40" s="766"/>
      <c r="P40" s="767"/>
      <c r="Q40" s="768"/>
      <c r="R40" s="769"/>
      <c r="S40" s="769"/>
      <c r="T40" s="769"/>
      <c r="U40" s="769"/>
      <c r="V40" s="769"/>
      <c r="W40" s="769"/>
      <c r="X40" s="769"/>
      <c r="Y40" s="769"/>
      <c r="Z40" s="769"/>
      <c r="AA40" s="769"/>
      <c r="AB40" s="769"/>
      <c r="AC40" s="769"/>
      <c r="AD40" s="769"/>
      <c r="AE40" s="770"/>
      <c r="AF40" s="771"/>
      <c r="AG40" s="772"/>
      <c r="AH40" s="772"/>
      <c r="AI40" s="772"/>
      <c r="AJ40" s="773"/>
      <c r="AK40" s="820"/>
      <c r="AL40" s="816"/>
      <c r="AM40" s="816"/>
      <c r="AN40" s="816"/>
      <c r="AO40" s="816"/>
      <c r="AP40" s="816"/>
      <c r="AQ40" s="816"/>
      <c r="AR40" s="816"/>
      <c r="AS40" s="816"/>
      <c r="AT40" s="816"/>
      <c r="AU40" s="816"/>
      <c r="AV40" s="816"/>
      <c r="AW40" s="816"/>
      <c r="AX40" s="816"/>
      <c r="AY40" s="816"/>
      <c r="AZ40" s="817"/>
      <c r="BA40" s="817"/>
      <c r="BB40" s="817"/>
      <c r="BC40" s="817"/>
      <c r="BD40" s="817"/>
      <c r="BE40" s="818"/>
      <c r="BF40" s="818"/>
      <c r="BG40" s="818"/>
      <c r="BH40" s="818"/>
      <c r="BI40" s="819"/>
      <c r="BJ40" s="226"/>
      <c r="BK40" s="226"/>
      <c r="BL40" s="226"/>
      <c r="BM40" s="226"/>
      <c r="BN40" s="226"/>
      <c r="BO40" s="235"/>
      <c r="BP40" s="235"/>
      <c r="BQ40" s="232">
        <v>34</v>
      </c>
      <c r="BR40" s="233"/>
      <c r="BS40" s="759"/>
      <c r="BT40" s="760"/>
      <c r="BU40" s="760"/>
      <c r="BV40" s="760"/>
      <c r="BW40" s="760"/>
      <c r="BX40" s="760"/>
      <c r="BY40" s="760"/>
      <c r="BZ40" s="760"/>
      <c r="CA40" s="760"/>
      <c r="CB40" s="760"/>
      <c r="CC40" s="760"/>
      <c r="CD40" s="760"/>
      <c r="CE40" s="760"/>
      <c r="CF40" s="760"/>
      <c r="CG40" s="761"/>
      <c r="CH40" s="762"/>
      <c r="CI40" s="763"/>
      <c r="CJ40" s="763"/>
      <c r="CK40" s="763"/>
      <c r="CL40" s="764"/>
      <c r="CM40" s="762"/>
      <c r="CN40" s="763"/>
      <c r="CO40" s="763"/>
      <c r="CP40" s="763"/>
      <c r="CQ40" s="764"/>
      <c r="CR40" s="762"/>
      <c r="CS40" s="763"/>
      <c r="CT40" s="763"/>
      <c r="CU40" s="763"/>
      <c r="CV40" s="764"/>
      <c r="CW40" s="762"/>
      <c r="CX40" s="763"/>
      <c r="CY40" s="763"/>
      <c r="CZ40" s="763"/>
      <c r="DA40" s="764"/>
      <c r="DB40" s="762"/>
      <c r="DC40" s="763"/>
      <c r="DD40" s="763"/>
      <c r="DE40" s="763"/>
      <c r="DF40" s="764"/>
      <c r="DG40" s="762"/>
      <c r="DH40" s="763"/>
      <c r="DI40" s="763"/>
      <c r="DJ40" s="763"/>
      <c r="DK40" s="764"/>
      <c r="DL40" s="762"/>
      <c r="DM40" s="763"/>
      <c r="DN40" s="763"/>
      <c r="DO40" s="763"/>
      <c r="DP40" s="764"/>
      <c r="DQ40" s="762"/>
      <c r="DR40" s="763"/>
      <c r="DS40" s="763"/>
      <c r="DT40" s="763"/>
      <c r="DU40" s="764"/>
      <c r="DV40" s="759"/>
      <c r="DW40" s="760"/>
      <c r="DX40" s="760"/>
      <c r="DY40" s="760"/>
      <c r="DZ40" s="774"/>
      <c r="EA40" s="224"/>
    </row>
    <row r="41" spans="1:131" ht="26.25" customHeight="1" x14ac:dyDescent="0.15">
      <c r="A41" s="232">
        <v>14</v>
      </c>
      <c r="B41" s="765"/>
      <c r="C41" s="766"/>
      <c r="D41" s="766"/>
      <c r="E41" s="766"/>
      <c r="F41" s="766"/>
      <c r="G41" s="766"/>
      <c r="H41" s="766"/>
      <c r="I41" s="766"/>
      <c r="J41" s="766"/>
      <c r="K41" s="766"/>
      <c r="L41" s="766"/>
      <c r="M41" s="766"/>
      <c r="N41" s="766"/>
      <c r="O41" s="766"/>
      <c r="P41" s="767"/>
      <c r="Q41" s="768"/>
      <c r="R41" s="769"/>
      <c r="S41" s="769"/>
      <c r="T41" s="769"/>
      <c r="U41" s="769"/>
      <c r="V41" s="769"/>
      <c r="W41" s="769"/>
      <c r="X41" s="769"/>
      <c r="Y41" s="769"/>
      <c r="Z41" s="769"/>
      <c r="AA41" s="769"/>
      <c r="AB41" s="769"/>
      <c r="AC41" s="769"/>
      <c r="AD41" s="769"/>
      <c r="AE41" s="770"/>
      <c r="AF41" s="771"/>
      <c r="AG41" s="772"/>
      <c r="AH41" s="772"/>
      <c r="AI41" s="772"/>
      <c r="AJ41" s="773"/>
      <c r="AK41" s="820"/>
      <c r="AL41" s="816"/>
      <c r="AM41" s="816"/>
      <c r="AN41" s="816"/>
      <c r="AO41" s="816"/>
      <c r="AP41" s="816"/>
      <c r="AQ41" s="816"/>
      <c r="AR41" s="816"/>
      <c r="AS41" s="816"/>
      <c r="AT41" s="816"/>
      <c r="AU41" s="816"/>
      <c r="AV41" s="816"/>
      <c r="AW41" s="816"/>
      <c r="AX41" s="816"/>
      <c r="AY41" s="816"/>
      <c r="AZ41" s="817"/>
      <c r="BA41" s="817"/>
      <c r="BB41" s="817"/>
      <c r="BC41" s="817"/>
      <c r="BD41" s="817"/>
      <c r="BE41" s="818"/>
      <c r="BF41" s="818"/>
      <c r="BG41" s="818"/>
      <c r="BH41" s="818"/>
      <c r="BI41" s="819"/>
      <c r="BJ41" s="226"/>
      <c r="BK41" s="226"/>
      <c r="BL41" s="226"/>
      <c r="BM41" s="226"/>
      <c r="BN41" s="226"/>
      <c r="BO41" s="235"/>
      <c r="BP41" s="235"/>
      <c r="BQ41" s="232">
        <v>35</v>
      </c>
      <c r="BR41" s="233"/>
      <c r="BS41" s="759"/>
      <c r="BT41" s="760"/>
      <c r="BU41" s="760"/>
      <c r="BV41" s="760"/>
      <c r="BW41" s="760"/>
      <c r="BX41" s="760"/>
      <c r="BY41" s="760"/>
      <c r="BZ41" s="760"/>
      <c r="CA41" s="760"/>
      <c r="CB41" s="760"/>
      <c r="CC41" s="760"/>
      <c r="CD41" s="760"/>
      <c r="CE41" s="760"/>
      <c r="CF41" s="760"/>
      <c r="CG41" s="761"/>
      <c r="CH41" s="762"/>
      <c r="CI41" s="763"/>
      <c r="CJ41" s="763"/>
      <c r="CK41" s="763"/>
      <c r="CL41" s="764"/>
      <c r="CM41" s="762"/>
      <c r="CN41" s="763"/>
      <c r="CO41" s="763"/>
      <c r="CP41" s="763"/>
      <c r="CQ41" s="764"/>
      <c r="CR41" s="762"/>
      <c r="CS41" s="763"/>
      <c r="CT41" s="763"/>
      <c r="CU41" s="763"/>
      <c r="CV41" s="764"/>
      <c r="CW41" s="762"/>
      <c r="CX41" s="763"/>
      <c r="CY41" s="763"/>
      <c r="CZ41" s="763"/>
      <c r="DA41" s="764"/>
      <c r="DB41" s="762"/>
      <c r="DC41" s="763"/>
      <c r="DD41" s="763"/>
      <c r="DE41" s="763"/>
      <c r="DF41" s="764"/>
      <c r="DG41" s="762"/>
      <c r="DH41" s="763"/>
      <c r="DI41" s="763"/>
      <c r="DJ41" s="763"/>
      <c r="DK41" s="764"/>
      <c r="DL41" s="762"/>
      <c r="DM41" s="763"/>
      <c r="DN41" s="763"/>
      <c r="DO41" s="763"/>
      <c r="DP41" s="764"/>
      <c r="DQ41" s="762"/>
      <c r="DR41" s="763"/>
      <c r="DS41" s="763"/>
      <c r="DT41" s="763"/>
      <c r="DU41" s="764"/>
      <c r="DV41" s="759"/>
      <c r="DW41" s="760"/>
      <c r="DX41" s="760"/>
      <c r="DY41" s="760"/>
      <c r="DZ41" s="774"/>
      <c r="EA41" s="224"/>
    </row>
    <row r="42" spans="1:131" ht="26.25" customHeight="1" x14ac:dyDescent="0.15">
      <c r="A42" s="232">
        <v>15</v>
      </c>
      <c r="B42" s="765"/>
      <c r="C42" s="766"/>
      <c r="D42" s="766"/>
      <c r="E42" s="766"/>
      <c r="F42" s="766"/>
      <c r="G42" s="766"/>
      <c r="H42" s="766"/>
      <c r="I42" s="766"/>
      <c r="J42" s="766"/>
      <c r="K42" s="766"/>
      <c r="L42" s="766"/>
      <c r="M42" s="766"/>
      <c r="N42" s="766"/>
      <c r="O42" s="766"/>
      <c r="P42" s="767"/>
      <c r="Q42" s="768"/>
      <c r="R42" s="769"/>
      <c r="S42" s="769"/>
      <c r="T42" s="769"/>
      <c r="U42" s="769"/>
      <c r="V42" s="769"/>
      <c r="W42" s="769"/>
      <c r="X42" s="769"/>
      <c r="Y42" s="769"/>
      <c r="Z42" s="769"/>
      <c r="AA42" s="769"/>
      <c r="AB42" s="769"/>
      <c r="AC42" s="769"/>
      <c r="AD42" s="769"/>
      <c r="AE42" s="770"/>
      <c r="AF42" s="771"/>
      <c r="AG42" s="772"/>
      <c r="AH42" s="772"/>
      <c r="AI42" s="772"/>
      <c r="AJ42" s="773"/>
      <c r="AK42" s="820"/>
      <c r="AL42" s="816"/>
      <c r="AM42" s="816"/>
      <c r="AN42" s="816"/>
      <c r="AO42" s="816"/>
      <c r="AP42" s="816"/>
      <c r="AQ42" s="816"/>
      <c r="AR42" s="816"/>
      <c r="AS42" s="816"/>
      <c r="AT42" s="816"/>
      <c r="AU42" s="816"/>
      <c r="AV42" s="816"/>
      <c r="AW42" s="816"/>
      <c r="AX42" s="816"/>
      <c r="AY42" s="816"/>
      <c r="AZ42" s="817"/>
      <c r="BA42" s="817"/>
      <c r="BB42" s="817"/>
      <c r="BC42" s="817"/>
      <c r="BD42" s="817"/>
      <c r="BE42" s="818"/>
      <c r="BF42" s="818"/>
      <c r="BG42" s="818"/>
      <c r="BH42" s="818"/>
      <c r="BI42" s="819"/>
      <c r="BJ42" s="226"/>
      <c r="BK42" s="226"/>
      <c r="BL42" s="226"/>
      <c r="BM42" s="226"/>
      <c r="BN42" s="226"/>
      <c r="BO42" s="235"/>
      <c r="BP42" s="235"/>
      <c r="BQ42" s="232">
        <v>36</v>
      </c>
      <c r="BR42" s="233"/>
      <c r="BS42" s="759"/>
      <c r="BT42" s="760"/>
      <c r="BU42" s="760"/>
      <c r="BV42" s="760"/>
      <c r="BW42" s="760"/>
      <c r="BX42" s="760"/>
      <c r="BY42" s="760"/>
      <c r="BZ42" s="760"/>
      <c r="CA42" s="760"/>
      <c r="CB42" s="760"/>
      <c r="CC42" s="760"/>
      <c r="CD42" s="760"/>
      <c r="CE42" s="760"/>
      <c r="CF42" s="760"/>
      <c r="CG42" s="761"/>
      <c r="CH42" s="762"/>
      <c r="CI42" s="763"/>
      <c r="CJ42" s="763"/>
      <c r="CK42" s="763"/>
      <c r="CL42" s="764"/>
      <c r="CM42" s="762"/>
      <c r="CN42" s="763"/>
      <c r="CO42" s="763"/>
      <c r="CP42" s="763"/>
      <c r="CQ42" s="764"/>
      <c r="CR42" s="762"/>
      <c r="CS42" s="763"/>
      <c r="CT42" s="763"/>
      <c r="CU42" s="763"/>
      <c r="CV42" s="764"/>
      <c r="CW42" s="762"/>
      <c r="CX42" s="763"/>
      <c r="CY42" s="763"/>
      <c r="CZ42" s="763"/>
      <c r="DA42" s="764"/>
      <c r="DB42" s="762"/>
      <c r="DC42" s="763"/>
      <c r="DD42" s="763"/>
      <c r="DE42" s="763"/>
      <c r="DF42" s="764"/>
      <c r="DG42" s="762"/>
      <c r="DH42" s="763"/>
      <c r="DI42" s="763"/>
      <c r="DJ42" s="763"/>
      <c r="DK42" s="764"/>
      <c r="DL42" s="762"/>
      <c r="DM42" s="763"/>
      <c r="DN42" s="763"/>
      <c r="DO42" s="763"/>
      <c r="DP42" s="764"/>
      <c r="DQ42" s="762"/>
      <c r="DR42" s="763"/>
      <c r="DS42" s="763"/>
      <c r="DT42" s="763"/>
      <c r="DU42" s="764"/>
      <c r="DV42" s="759"/>
      <c r="DW42" s="760"/>
      <c r="DX42" s="760"/>
      <c r="DY42" s="760"/>
      <c r="DZ42" s="774"/>
      <c r="EA42" s="224"/>
    </row>
    <row r="43" spans="1:131" ht="26.25" customHeight="1" x14ac:dyDescent="0.15">
      <c r="A43" s="232">
        <v>16</v>
      </c>
      <c r="B43" s="765"/>
      <c r="C43" s="766"/>
      <c r="D43" s="766"/>
      <c r="E43" s="766"/>
      <c r="F43" s="766"/>
      <c r="G43" s="766"/>
      <c r="H43" s="766"/>
      <c r="I43" s="766"/>
      <c r="J43" s="766"/>
      <c r="K43" s="766"/>
      <c r="L43" s="766"/>
      <c r="M43" s="766"/>
      <c r="N43" s="766"/>
      <c r="O43" s="766"/>
      <c r="P43" s="767"/>
      <c r="Q43" s="768"/>
      <c r="R43" s="769"/>
      <c r="S43" s="769"/>
      <c r="T43" s="769"/>
      <c r="U43" s="769"/>
      <c r="V43" s="769"/>
      <c r="W43" s="769"/>
      <c r="X43" s="769"/>
      <c r="Y43" s="769"/>
      <c r="Z43" s="769"/>
      <c r="AA43" s="769"/>
      <c r="AB43" s="769"/>
      <c r="AC43" s="769"/>
      <c r="AD43" s="769"/>
      <c r="AE43" s="770"/>
      <c r="AF43" s="771"/>
      <c r="AG43" s="772"/>
      <c r="AH43" s="772"/>
      <c r="AI43" s="772"/>
      <c r="AJ43" s="773"/>
      <c r="AK43" s="820"/>
      <c r="AL43" s="816"/>
      <c r="AM43" s="816"/>
      <c r="AN43" s="816"/>
      <c r="AO43" s="816"/>
      <c r="AP43" s="816"/>
      <c r="AQ43" s="816"/>
      <c r="AR43" s="816"/>
      <c r="AS43" s="816"/>
      <c r="AT43" s="816"/>
      <c r="AU43" s="816"/>
      <c r="AV43" s="816"/>
      <c r="AW43" s="816"/>
      <c r="AX43" s="816"/>
      <c r="AY43" s="816"/>
      <c r="AZ43" s="817"/>
      <c r="BA43" s="817"/>
      <c r="BB43" s="817"/>
      <c r="BC43" s="817"/>
      <c r="BD43" s="817"/>
      <c r="BE43" s="818"/>
      <c r="BF43" s="818"/>
      <c r="BG43" s="818"/>
      <c r="BH43" s="818"/>
      <c r="BI43" s="819"/>
      <c r="BJ43" s="226"/>
      <c r="BK43" s="226"/>
      <c r="BL43" s="226"/>
      <c r="BM43" s="226"/>
      <c r="BN43" s="226"/>
      <c r="BO43" s="235"/>
      <c r="BP43" s="235"/>
      <c r="BQ43" s="232">
        <v>37</v>
      </c>
      <c r="BR43" s="233"/>
      <c r="BS43" s="759"/>
      <c r="BT43" s="760"/>
      <c r="BU43" s="760"/>
      <c r="BV43" s="760"/>
      <c r="BW43" s="760"/>
      <c r="BX43" s="760"/>
      <c r="BY43" s="760"/>
      <c r="BZ43" s="760"/>
      <c r="CA43" s="760"/>
      <c r="CB43" s="760"/>
      <c r="CC43" s="760"/>
      <c r="CD43" s="760"/>
      <c r="CE43" s="760"/>
      <c r="CF43" s="760"/>
      <c r="CG43" s="761"/>
      <c r="CH43" s="762"/>
      <c r="CI43" s="763"/>
      <c r="CJ43" s="763"/>
      <c r="CK43" s="763"/>
      <c r="CL43" s="764"/>
      <c r="CM43" s="762"/>
      <c r="CN43" s="763"/>
      <c r="CO43" s="763"/>
      <c r="CP43" s="763"/>
      <c r="CQ43" s="764"/>
      <c r="CR43" s="762"/>
      <c r="CS43" s="763"/>
      <c r="CT43" s="763"/>
      <c r="CU43" s="763"/>
      <c r="CV43" s="764"/>
      <c r="CW43" s="762"/>
      <c r="CX43" s="763"/>
      <c r="CY43" s="763"/>
      <c r="CZ43" s="763"/>
      <c r="DA43" s="764"/>
      <c r="DB43" s="762"/>
      <c r="DC43" s="763"/>
      <c r="DD43" s="763"/>
      <c r="DE43" s="763"/>
      <c r="DF43" s="764"/>
      <c r="DG43" s="762"/>
      <c r="DH43" s="763"/>
      <c r="DI43" s="763"/>
      <c r="DJ43" s="763"/>
      <c r="DK43" s="764"/>
      <c r="DL43" s="762"/>
      <c r="DM43" s="763"/>
      <c r="DN43" s="763"/>
      <c r="DO43" s="763"/>
      <c r="DP43" s="764"/>
      <c r="DQ43" s="762"/>
      <c r="DR43" s="763"/>
      <c r="DS43" s="763"/>
      <c r="DT43" s="763"/>
      <c r="DU43" s="764"/>
      <c r="DV43" s="759"/>
      <c r="DW43" s="760"/>
      <c r="DX43" s="760"/>
      <c r="DY43" s="760"/>
      <c r="DZ43" s="774"/>
      <c r="EA43" s="224"/>
    </row>
    <row r="44" spans="1:131" ht="26.25" customHeight="1" x14ac:dyDescent="0.15">
      <c r="A44" s="232">
        <v>17</v>
      </c>
      <c r="B44" s="765"/>
      <c r="C44" s="766"/>
      <c r="D44" s="766"/>
      <c r="E44" s="766"/>
      <c r="F44" s="766"/>
      <c r="G44" s="766"/>
      <c r="H44" s="766"/>
      <c r="I44" s="766"/>
      <c r="J44" s="766"/>
      <c r="K44" s="766"/>
      <c r="L44" s="766"/>
      <c r="M44" s="766"/>
      <c r="N44" s="766"/>
      <c r="O44" s="766"/>
      <c r="P44" s="767"/>
      <c r="Q44" s="768"/>
      <c r="R44" s="769"/>
      <c r="S44" s="769"/>
      <c r="T44" s="769"/>
      <c r="U44" s="769"/>
      <c r="V44" s="769"/>
      <c r="W44" s="769"/>
      <c r="X44" s="769"/>
      <c r="Y44" s="769"/>
      <c r="Z44" s="769"/>
      <c r="AA44" s="769"/>
      <c r="AB44" s="769"/>
      <c r="AC44" s="769"/>
      <c r="AD44" s="769"/>
      <c r="AE44" s="770"/>
      <c r="AF44" s="771"/>
      <c r="AG44" s="772"/>
      <c r="AH44" s="772"/>
      <c r="AI44" s="772"/>
      <c r="AJ44" s="773"/>
      <c r="AK44" s="820"/>
      <c r="AL44" s="816"/>
      <c r="AM44" s="816"/>
      <c r="AN44" s="816"/>
      <c r="AO44" s="816"/>
      <c r="AP44" s="816"/>
      <c r="AQ44" s="816"/>
      <c r="AR44" s="816"/>
      <c r="AS44" s="816"/>
      <c r="AT44" s="816"/>
      <c r="AU44" s="816"/>
      <c r="AV44" s="816"/>
      <c r="AW44" s="816"/>
      <c r="AX44" s="816"/>
      <c r="AY44" s="816"/>
      <c r="AZ44" s="817"/>
      <c r="BA44" s="817"/>
      <c r="BB44" s="817"/>
      <c r="BC44" s="817"/>
      <c r="BD44" s="817"/>
      <c r="BE44" s="818"/>
      <c r="BF44" s="818"/>
      <c r="BG44" s="818"/>
      <c r="BH44" s="818"/>
      <c r="BI44" s="819"/>
      <c r="BJ44" s="226"/>
      <c r="BK44" s="226"/>
      <c r="BL44" s="226"/>
      <c r="BM44" s="226"/>
      <c r="BN44" s="226"/>
      <c r="BO44" s="235"/>
      <c r="BP44" s="235"/>
      <c r="BQ44" s="232">
        <v>38</v>
      </c>
      <c r="BR44" s="233"/>
      <c r="BS44" s="759"/>
      <c r="BT44" s="760"/>
      <c r="BU44" s="760"/>
      <c r="BV44" s="760"/>
      <c r="BW44" s="760"/>
      <c r="BX44" s="760"/>
      <c r="BY44" s="760"/>
      <c r="BZ44" s="760"/>
      <c r="CA44" s="760"/>
      <c r="CB44" s="760"/>
      <c r="CC44" s="760"/>
      <c r="CD44" s="760"/>
      <c r="CE44" s="760"/>
      <c r="CF44" s="760"/>
      <c r="CG44" s="761"/>
      <c r="CH44" s="762"/>
      <c r="CI44" s="763"/>
      <c r="CJ44" s="763"/>
      <c r="CK44" s="763"/>
      <c r="CL44" s="764"/>
      <c r="CM44" s="762"/>
      <c r="CN44" s="763"/>
      <c r="CO44" s="763"/>
      <c r="CP44" s="763"/>
      <c r="CQ44" s="764"/>
      <c r="CR44" s="762"/>
      <c r="CS44" s="763"/>
      <c r="CT44" s="763"/>
      <c r="CU44" s="763"/>
      <c r="CV44" s="764"/>
      <c r="CW44" s="762"/>
      <c r="CX44" s="763"/>
      <c r="CY44" s="763"/>
      <c r="CZ44" s="763"/>
      <c r="DA44" s="764"/>
      <c r="DB44" s="762"/>
      <c r="DC44" s="763"/>
      <c r="DD44" s="763"/>
      <c r="DE44" s="763"/>
      <c r="DF44" s="764"/>
      <c r="DG44" s="762"/>
      <c r="DH44" s="763"/>
      <c r="DI44" s="763"/>
      <c r="DJ44" s="763"/>
      <c r="DK44" s="764"/>
      <c r="DL44" s="762"/>
      <c r="DM44" s="763"/>
      <c r="DN44" s="763"/>
      <c r="DO44" s="763"/>
      <c r="DP44" s="764"/>
      <c r="DQ44" s="762"/>
      <c r="DR44" s="763"/>
      <c r="DS44" s="763"/>
      <c r="DT44" s="763"/>
      <c r="DU44" s="764"/>
      <c r="DV44" s="759"/>
      <c r="DW44" s="760"/>
      <c r="DX44" s="760"/>
      <c r="DY44" s="760"/>
      <c r="DZ44" s="774"/>
      <c r="EA44" s="224"/>
    </row>
    <row r="45" spans="1:131" ht="26.25" customHeight="1" x14ac:dyDescent="0.15">
      <c r="A45" s="232">
        <v>18</v>
      </c>
      <c r="B45" s="765"/>
      <c r="C45" s="766"/>
      <c r="D45" s="766"/>
      <c r="E45" s="766"/>
      <c r="F45" s="766"/>
      <c r="G45" s="766"/>
      <c r="H45" s="766"/>
      <c r="I45" s="766"/>
      <c r="J45" s="766"/>
      <c r="K45" s="766"/>
      <c r="L45" s="766"/>
      <c r="M45" s="766"/>
      <c r="N45" s="766"/>
      <c r="O45" s="766"/>
      <c r="P45" s="767"/>
      <c r="Q45" s="768"/>
      <c r="R45" s="769"/>
      <c r="S45" s="769"/>
      <c r="T45" s="769"/>
      <c r="U45" s="769"/>
      <c r="V45" s="769"/>
      <c r="W45" s="769"/>
      <c r="X45" s="769"/>
      <c r="Y45" s="769"/>
      <c r="Z45" s="769"/>
      <c r="AA45" s="769"/>
      <c r="AB45" s="769"/>
      <c r="AC45" s="769"/>
      <c r="AD45" s="769"/>
      <c r="AE45" s="770"/>
      <c r="AF45" s="771"/>
      <c r="AG45" s="772"/>
      <c r="AH45" s="772"/>
      <c r="AI45" s="772"/>
      <c r="AJ45" s="773"/>
      <c r="AK45" s="820"/>
      <c r="AL45" s="816"/>
      <c r="AM45" s="816"/>
      <c r="AN45" s="816"/>
      <c r="AO45" s="816"/>
      <c r="AP45" s="816"/>
      <c r="AQ45" s="816"/>
      <c r="AR45" s="816"/>
      <c r="AS45" s="816"/>
      <c r="AT45" s="816"/>
      <c r="AU45" s="816"/>
      <c r="AV45" s="816"/>
      <c r="AW45" s="816"/>
      <c r="AX45" s="816"/>
      <c r="AY45" s="816"/>
      <c r="AZ45" s="817"/>
      <c r="BA45" s="817"/>
      <c r="BB45" s="817"/>
      <c r="BC45" s="817"/>
      <c r="BD45" s="817"/>
      <c r="BE45" s="818"/>
      <c r="BF45" s="818"/>
      <c r="BG45" s="818"/>
      <c r="BH45" s="818"/>
      <c r="BI45" s="819"/>
      <c r="BJ45" s="226"/>
      <c r="BK45" s="226"/>
      <c r="BL45" s="226"/>
      <c r="BM45" s="226"/>
      <c r="BN45" s="226"/>
      <c r="BO45" s="235"/>
      <c r="BP45" s="235"/>
      <c r="BQ45" s="232">
        <v>39</v>
      </c>
      <c r="BR45" s="233"/>
      <c r="BS45" s="759"/>
      <c r="BT45" s="760"/>
      <c r="BU45" s="760"/>
      <c r="BV45" s="760"/>
      <c r="BW45" s="760"/>
      <c r="BX45" s="760"/>
      <c r="BY45" s="760"/>
      <c r="BZ45" s="760"/>
      <c r="CA45" s="760"/>
      <c r="CB45" s="760"/>
      <c r="CC45" s="760"/>
      <c r="CD45" s="760"/>
      <c r="CE45" s="760"/>
      <c r="CF45" s="760"/>
      <c r="CG45" s="761"/>
      <c r="CH45" s="762"/>
      <c r="CI45" s="763"/>
      <c r="CJ45" s="763"/>
      <c r="CK45" s="763"/>
      <c r="CL45" s="764"/>
      <c r="CM45" s="762"/>
      <c r="CN45" s="763"/>
      <c r="CO45" s="763"/>
      <c r="CP45" s="763"/>
      <c r="CQ45" s="764"/>
      <c r="CR45" s="762"/>
      <c r="CS45" s="763"/>
      <c r="CT45" s="763"/>
      <c r="CU45" s="763"/>
      <c r="CV45" s="764"/>
      <c r="CW45" s="762"/>
      <c r="CX45" s="763"/>
      <c r="CY45" s="763"/>
      <c r="CZ45" s="763"/>
      <c r="DA45" s="764"/>
      <c r="DB45" s="762"/>
      <c r="DC45" s="763"/>
      <c r="DD45" s="763"/>
      <c r="DE45" s="763"/>
      <c r="DF45" s="764"/>
      <c r="DG45" s="762"/>
      <c r="DH45" s="763"/>
      <c r="DI45" s="763"/>
      <c r="DJ45" s="763"/>
      <c r="DK45" s="764"/>
      <c r="DL45" s="762"/>
      <c r="DM45" s="763"/>
      <c r="DN45" s="763"/>
      <c r="DO45" s="763"/>
      <c r="DP45" s="764"/>
      <c r="DQ45" s="762"/>
      <c r="DR45" s="763"/>
      <c r="DS45" s="763"/>
      <c r="DT45" s="763"/>
      <c r="DU45" s="764"/>
      <c r="DV45" s="759"/>
      <c r="DW45" s="760"/>
      <c r="DX45" s="760"/>
      <c r="DY45" s="760"/>
      <c r="DZ45" s="774"/>
      <c r="EA45" s="224"/>
    </row>
    <row r="46" spans="1:131" ht="26.25" customHeight="1" x14ac:dyDescent="0.15">
      <c r="A46" s="232">
        <v>19</v>
      </c>
      <c r="B46" s="765"/>
      <c r="C46" s="766"/>
      <c r="D46" s="766"/>
      <c r="E46" s="766"/>
      <c r="F46" s="766"/>
      <c r="G46" s="766"/>
      <c r="H46" s="766"/>
      <c r="I46" s="766"/>
      <c r="J46" s="766"/>
      <c r="K46" s="766"/>
      <c r="L46" s="766"/>
      <c r="M46" s="766"/>
      <c r="N46" s="766"/>
      <c r="O46" s="766"/>
      <c r="P46" s="767"/>
      <c r="Q46" s="768"/>
      <c r="R46" s="769"/>
      <c r="S46" s="769"/>
      <c r="T46" s="769"/>
      <c r="U46" s="769"/>
      <c r="V46" s="769"/>
      <c r="W46" s="769"/>
      <c r="X46" s="769"/>
      <c r="Y46" s="769"/>
      <c r="Z46" s="769"/>
      <c r="AA46" s="769"/>
      <c r="AB46" s="769"/>
      <c r="AC46" s="769"/>
      <c r="AD46" s="769"/>
      <c r="AE46" s="770"/>
      <c r="AF46" s="771"/>
      <c r="AG46" s="772"/>
      <c r="AH46" s="772"/>
      <c r="AI46" s="772"/>
      <c r="AJ46" s="773"/>
      <c r="AK46" s="820"/>
      <c r="AL46" s="816"/>
      <c r="AM46" s="816"/>
      <c r="AN46" s="816"/>
      <c r="AO46" s="816"/>
      <c r="AP46" s="816"/>
      <c r="AQ46" s="816"/>
      <c r="AR46" s="816"/>
      <c r="AS46" s="816"/>
      <c r="AT46" s="816"/>
      <c r="AU46" s="816"/>
      <c r="AV46" s="816"/>
      <c r="AW46" s="816"/>
      <c r="AX46" s="816"/>
      <c r="AY46" s="816"/>
      <c r="AZ46" s="817"/>
      <c r="BA46" s="817"/>
      <c r="BB46" s="817"/>
      <c r="BC46" s="817"/>
      <c r="BD46" s="817"/>
      <c r="BE46" s="818"/>
      <c r="BF46" s="818"/>
      <c r="BG46" s="818"/>
      <c r="BH46" s="818"/>
      <c r="BI46" s="819"/>
      <c r="BJ46" s="226"/>
      <c r="BK46" s="226"/>
      <c r="BL46" s="226"/>
      <c r="BM46" s="226"/>
      <c r="BN46" s="226"/>
      <c r="BO46" s="235"/>
      <c r="BP46" s="235"/>
      <c r="BQ46" s="232">
        <v>40</v>
      </c>
      <c r="BR46" s="233"/>
      <c r="BS46" s="759"/>
      <c r="BT46" s="760"/>
      <c r="BU46" s="760"/>
      <c r="BV46" s="760"/>
      <c r="BW46" s="760"/>
      <c r="BX46" s="760"/>
      <c r="BY46" s="760"/>
      <c r="BZ46" s="760"/>
      <c r="CA46" s="760"/>
      <c r="CB46" s="760"/>
      <c r="CC46" s="760"/>
      <c r="CD46" s="760"/>
      <c r="CE46" s="760"/>
      <c r="CF46" s="760"/>
      <c r="CG46" s="761"/>
      <c r="CH46" s="762"/>
      <c r="CI46" s="763"/>
      <c r="CJ46" s="763"/>
      <c r="CK46" s="763"/>
      <c r="CL46" s="764"/>
      <c r="CM46" s="762"/>
      <c r="CN46" s="763"/>
      <c r="CO46" s="763"/>
      <c r="CP46" s="763"/>
      <c r="CQ46" s="764"/>
      <c r="CR46" s="762"/>
      <c r="CS46" s="763"/>
      <c r="CT46" s="763"/>
      <c r="CU46" s="763"/>
      <c r="CV46" s="764"/>
      <c r="CW46" s="762"/>
      <c r="CX46" s="763"/>
      <c r="CY46" s="763"/>
      <c r="CZ46" s="763"/>
      <c r="DA46" s="764"/>
      <c r="DB46" s="762"/>
      <c r="DC46" s="763"/>
      <c r="DD46" s="763"/>
      <c r="DE46" s="763"/>
      <c r="DF46" s="764"/>
      <c r="DG46" s="762"/>
      <c r="DH46" s="763"/>
      <c r="DI46" s="763"/>
      <c r="DJ46" s="763"/>
      <c r="DK46" s="764"/>
      <c r="DL46" s="762"/>
      <c r="DM46" s="763"/>
      <c r="DN46" s="763"/>
      <c r="DO46" s="763"/>
      <c r="DP46" s="764"/>
      <c r="DQ46" s="762"/>
      <c r="DR46" s="763"/>
      <c r="DS46" s="763"/>
      <c r="DT46" s="763"/>
      <c r="DU46" s="764"/>
      <c r="DV46" s="759"/>
      <c r="DW46" s="760"/>
      <c r="DX46" s="760"/>
      <c r="DY46" s="760"/>
      <c r="DZ46" s="774"/>
      <c r="EA46" s="224"/>
    </row>
    <row r="47" spans="1:131" ht="26.25" customHeight="1" x14ac:dyDescent="0.15">
      <c r="A47" s="232">
        <v>20</v>
      </c>
      <c r="B47" s="765"/>
      <c r="C47" s="766"/>
      <c r="D47" s="766"/>
      <c r="E47" s="766"/>
      <c r="F47" s="766"/>
      <c r="G47" s="766"/>
      <c r="H47" s="766"/>
      <c r="I47" s="766"/>
      <c r="J47" s="766"/>
      <c r="K47" s="766"/>
      <c r="L47" s="766"/>
      <c r="M47" s="766"/>
      <c r="N47" s="766"/>
      <c r="O47" s="766"/>
      <c r="P47" s="767"/>
      <c r="Q47" s="768"/>
      <c r="R47" s="769"/>
      <c r="S47" s="769"/>
      <c r="T47" s="769"/>
      <c r="U47" s="769"/>
      <c r="V47" s="769"/>
      <c r="W47" s="769"/>
      <c r="X47" s="769"/>
      <c r="Y47" s="769"/>
      <c r="Z47" s="769"/>
      <c r="AA47" s="769"/>
      <c r="AB47" s="769"/>
      <c r="AC47" s="769"/>
      <c r="AD47" s="769"/>
      <c r="AE47" s="770"/>
      <c r="AF47" s="771"/>
      <c r="AG47" s="772"/>
      <c r="AH47" s="772"/>
      <c r="AI47" s="772"/>
      <c r="AJ47" s="773"/>
      <c r="AK47" s="820"/>
      <c r="AL47" s="816"/>
      <c r="AM47" s="816"/>
      <c r="AN47" s="816"/>
      <c r="AO47" s="816"/>
      <c r="AP47" s="816"/>
      <c r="AQ47" s="816"/>
      <c r="AR47" s="816"/>
      <c r="AS47" s="816"/>
      <c r="AT47" s="816"/>
      <c r="AU47" s="816"/>
      <c r="AV47" s="816"/>
      <c r="AW47" s="816"/>
      <c r="AX47" s="816"/>
      <c r="AY47" s="816"/>
      <c r="AZ47" s="817"/>
      <c r="BA47" s="817"/>
      <c r="BB47" s="817"/>
      <c r="BC47" s="817"/>
      <c r="BD47" s="817"/>
      <c r="BE47" s="818"/>
      <c r="BF47" s="818"/>
      <c r="BG47" s="818"/>
      <c r="BH47" s="818"/>
      <c r="BI47" s="819"/>
      <c r="BJ47" s="226"/>
      <c r="BK47" s="226"/>
      <c r="BL47" s="226"/>
      <c r="BM47" s="226"/>
      <c r="BN47" s="226"/>
      <c r="BO47" s="235"/>
      <c r="BP47" s="235"/>
      <c r="BQ47" s="232">
        <v>41</v>
      </c>
      <c r="BR47" s="233"/>
      <c r="BS47" s="759"/>
      <c r="BT47" s="760"/>
      <c r="BU47" s="760"/>
      <c r="BV47" s="760"/>
      <c r="BW47" s="760"/>
      <c r="BX47" s="760"/>
      <c r="BY47" s="760"/>
      <c r="BZ47" s="760"/>
      <c r="CA47" s="760"/>
      <c r="CB47" s="760"/>
      <c r="CC47" s="760"/>
      <c r="CD47" s="760"/>
      <c r="CE47" s="760"/>
      <c r="CF47" s="760"/>
      <c r="CG47" s="761"/>
      <c r="CH47" s="762"/>
      <c r="CI47" s="763"/>
      <c r="CJ47" s="763"/>
      <c r="CK47" s="763"/>
      <c r="CL47" s="764"/>
      <c r="CM47" s="762"/>
      <c r="CN47" s="763"/>
      <c r="CO47" s="763"/>
      <c r="CP47" s="763"/>
      <c r="CQ47" s="764"/>
      <c r="CR47" s="762"/>
      <c r="CS47" s="763"/>
      <c r="CT47" s="763"/>
      <c r="CU47" s="763"/>
      <c r="CV47" s="764"/>
      <c r="CW47" s="762"/>
      <c r="CX47" s="763"/>
      <c r="CY47" s="763"/>
      <c r="CZ47" s="763"/>
      <c r="DA47" s="764"/>
      <c r="DB47" s="762"/>
      <c r="DC47" s="763"/>
      <c r="DD47" s="763"/>
      <c r="DE47" s="763"/>
      <c r="DF47" s="764"/>
      <c r="DG47" s="762"/>
      <c r="DH47" s="763"/>
      <c r="DI47" s="763"/>
      <c r="DJ47" s="763"/>
      <c r="DK47" s="764"/>
      <c r="DL47" s="762"/>
      <c r="DM47" s="763"/>
      <c r="DN47" s="763"/>
      <c r="DO47" s="763"/>
      <c r="DP47" s="764"/>
      <c r="DQ47" s="762"/>
      <c r="DR47" s="763"/>
      <c r="DS47" s="763"/>
      <c r="DT47" s="763"/>
      <c r="DU47" s="764"/>
      <c r="DV47" s="759"/>
      <c r="DW47" s="760"/>
      <c r="DX47" s="760"/>
      <c r="DY47" s="760"/>
      <c r="DZ47" s="774"/>
      <c r="EA47" s="224"/>
    </row>
    <row r="48" spans="1:131" ht="26.25" customHeight="1" x14ac:dyDescent="0.15">
      <c r="A48" s="232">
        <v>21</v>
      </c>
      <c r="B48" s="765"/>
      <c r="C48" s="766"/>
      <c r="D48" s="766"/>
      <c r="E48" s="766"/>
      <c r="F48" s="766"/>
      <c r="G48" s="766"/>
      <c r="H48" s="766"/>
      <c r="I48" s="766"/>
      <c r="J48" s="766"/>
      <c r="K48" s="766"/>
      <c r="L48" s="766"/>
      <c r="M48" s="766"/>
      <c r="N48" s="766"/>
      <c r="O48" s="766"/>
      <c r="P48" s="767"/>
      <c r="Q48" s="768"/>
      <c r="R48" s="769"/>
      <c r="S48" s="769"/>
      <c r="T48" s="769"/>
      <c r="U48" s="769"/>
      <c r="V48" s="769"/>
      <c r="W48" s="769"/>
      <c r="X48" s="769"/>
      <c r="Y48" s="769"/>
      <c r="Z48" s="769"/>
      <c r="AA48" s="769"/>
      <c r="AB48" s="769"/>
      <c r="AC48" s="769"/>
      <c r="AD48" s="769"/>
      <c r="AE48" s="770"/>
      <c r="AF48" s="771"/>
      <c r="AG48" s="772"/>
      <c r="AH48" s="772"/>
      <c r="AI48" s="772"/>
      <c r="AJ48" s="773"/>
      <c r="AK48" s="820"/>
      <c r="AL48" s="816"/>
      <c r="AM48" s="816"/>
      <c r="AN48" s="816"/>
      <c r="AO48" s="816"/>
      <c r="AP48" s="816"/>
      <c r="AQ48" s="816"/>
      <c r="AR48" s="816"/>
      <c r="AS48" s="816"/>
      <c r="AT48" s="816"/>
      <c r="AU48" s="816"/>
      <c r="AV48" s="816"/>
      <c r="AW48" s="816"/>
      <c r="AX48" s="816"/>
      <c r="AY48" s="816"/>
      <c r="AZ48" s="817"/>
      <c r="BA48" s="817"/>
      <c r="BB48" s="817"/>
      <c r="BC48" s="817"/>
      <c r="BD48" s="817"/>
      <c r="BE48" s="818"/>
      <c r="BF48" s="818"/>
      <c r="BG48" s="818"/>
      <c r="BH48" s="818"/>
      <c r="BI48" s="819"/>
      <c r="BJ48" s="226"/>
      <c r="BK48" s="226"/>
      <c r="BL48" s="226"/>
      <c r="BM48" s="226"/>
      <c r="BN48" s="226"/>
      <c r="BO48" s="235"/>
      <c r="BP48" s="235"/>
      <c r="BQ48" s="232">
        <v>42</v>
      </c>
      <c r="BR48" s="233"/>
      <c r="BS48" s="759"/>
      <c r="BT48" s="760"/>
      <c r="BU48" s="760"/>
      <c r="BV48" s="760"/>
      <c r="BW48" s="760"/>
      <c r="BX48" s="760"/>
      <c r="BY48" s="760"/>
      <c r="BZ48" s="760"/>
      <c r="CA48" s="760"/>
      <c r="CB48" s="760"/>
      <c r="CC48" s="760"/>
      <c r="CD48" s="760"/>
      <c r="CE48" s="760"/>
      <c r="CF48" s="760"/>
      <c r="CG48" s="761"/>
      <c r="CH48" s="762"/>
      <c r="CI48" s="763"/>
      <c r="CJ48" s="763"/>
      <c r="CK48" s="763"/>
      <c r="CL48" s="764"/>
      <c r="CM48" s="762"/>
      <c r="CN48" s="763"/>
      <c r="CO48" s="763"/>
      <c r="CP48" s="763"/>
      <c r="CQ48" s="764"/>
      <c r="CR48" s="762"/>
      <c r="CS48" s="763"/>
      <c r="CT48" s="763"/>
      <c r="CU48" s="763"/>
      <c r="CV48" s="764"/>
      <c r="CW48" s="762"/>
      <c r="CX48" s="763"/>
      <c r="CY48" s="763"/>
      <c r="CZ48" s="763"/>
      <c r="DA48" s="764"/>
      <c r="DB48" s="762"/>
      <c r="DC48" s="763"/>
      <c r="DD48" s="763"/>
      <c r="DE48" s="763"/>
      <c r="DF48" s="764"/>
      <c r="DG48" s="762"/>
      <c r="DH48" s="763"/>
      <c r="DI48" s="763"/>
      <c r="DJ48" s="763"/>
      <c r="DK48" s="764"/>
      <c r="DL48" s="762"/>
      <c r="DM48" s="763"/>
      <c r="DN48" s="763"/>
      <c r="DO48" s="763"/>
      <c r="DP48" s="764"/>
      <c r="DQ48" s="762"/>
      <c r="DR48" s="763"/>
      <c r="DS48" s="763"/>
      <c r="DT48" s="763"/>
      <c r="DU48" s="764"/>
      <c r="DV48" s="759"/>
      <c r="DW48" s="760"/>
      <c r="DX48" s="760"/>
      <c r="DY48" s="760"/>
      <c r="DZ48" s="774"/>
      <c r="EA48" s="224"/>
    </row>
    <row r="49" spans="1:131" ht="26.25" customHeight="1" x14ac:dyDescent="0.15">
      <c r="A49" s="232">
        <v>22</v>
      </c>
      <c r="B49" s="765"/>
      <c r="C49" s="766"/>
      <c r="D49" s="766"/>
      <c r="E49" s="766"/>
      <c r="F49" s="766"/>
      <c r="G49" s="766"/>
      <c r="H49" s="766"/>
      <c r="I49" s="766"/>
      <c r="J49" s="766"/>
      <c r="K49" s="766"/>
      <c r="L49" s="766"/>
      <c r="M49" s="766"/>
      <c r="N49" s="766"/>
      <c r="O49" s="766"/>
      <c r="P49" s="767"/>
      <c r="Q49" s="768"/>
      <c r="R49" s="769"/>
      <c r="S49" s="769"/>
      <c r="T49" s="769"/>
      <c r="U49" s="769"/>
      <c r="V49" s="769"/>
      <c r="W49" s="769"/>
      <c r="X49" s="769"/>
      <c r="Y49" s="769"/>
      <c r="Z49" s="769"/>
      <c r="AA49" s="769"/>
      <c r="AB49" s="769"/>
      <c r="AC49" s="769"/>
      <c r="AD49" s="769"/>
      <c r="AE49" s="770"/>
      <c r="AF49" s="771"/>
      <c r="AG49" s="772"/>
      <c r="AH49" s="772"/>
      <c r="AI49" s="772"/>
      <c r="AJ49" s="773"/>
      <c r="AK49" s="820"/>
      <c r="AL49" s="816"/>
      <c r="AM49" s="816"/>
      <c r="AN49" s="816"/>
      <c r="AO49" s="816"/>
      <c r="AP49" s="816"/>
      <c r="AQ49" s="816"/>
      <c r="AR49" s="816"/>
      <c r="AS49" s="816"/>
      <c r="AT49" s="816"/>
      <c r="AU49" s="816"/>
      <c r="AV49" s="816"/>
      <c r="AW49" s="816"/>
      <c r="AX49" s="816"/>
      <c r="AY49" s="816"/>
      <c r="AZ49" s="817"/>
      <c r="BA49" s="817"/>
      <c r="BB49" s="817"/>
      <c r="BC49" s="817"/>
      <c r="BD49" s="817"/>
      <c r="BE49" s="818"/>
      <c r="BF49" s="818"/>
      <c r="BG49" s="818"/>
      <c r="BH49" s="818"/>
      <c r="BI49" s="819"/>
      <c r="BJ49" s="226"/>
      <c r="BK49" s="226"/>
      <c r="BL49" s="226"/>
      <c r="BM49" s="226"/>
      <c r="BN49" s="226"/>
      <c r="BO49" s="235"/>
      <c r="BP49" s="235"/>
      <c r="BQ49" s="232">
        <v>43</v>
      </c>
      <c r="BR49" s="233"/>
      <c r="BS49" s="759"/>
      <c r="BT49" s="760"/>
      <c r="BU49" s="760"/>
      <c r="BV49" s="760"/>
      <c r="BW49" s="760"/>
      <c r="BX49" s="760"/>
      <c r="BY49" s="760"/>
      <c r="BZ49" s="760"/>
      <c r="CA49" s="760"/>
      <c r="CB49" s="760"/>
      <c r="CC49" s="760"/>
      <c r="CD49" s="760"/>
      <c r="CE49" s="760"/>
      <c r="CF49" s="760"/>
      <c r="CG49" s="761"/>
      <c r="CH49" s="762"/>
      <c r="CI49" s="763"/>
      <c r="CJ49" s="763"/>
      <c r="CK49" s="763"/>
      <c r="CL49" s="764"/>
      <c r="CM49" s="762"/>
      <c r="CN49" s="763"/>
      <c r="CO49" s="763"/>
      <c r="CP49" s="763"/>
      <c r="CQ49" s="764"/>
      <c r="CR49" s="762"/>
      <c r="CS49" s="763"/>
      <c r="CT49" s="763"/>
      <c r="CU49" s="763"/>
      <c r="CV49" s="764"/>
      <c r="CW49" s="762"/>
      <c r="CX49" s="763"/>
      <c r="CY49" s="763"/>
      <c r="CZ49" s="763"/>
      <c r="DA49" s="764"/>
      <c r="DB49" s="762"/>
      <c r="DC49" s="763"/>
      <c r="DD49" s="763"/>
      <c r="DE49" s="763"/>
      <c r="DF49" s="764"/>
      <c r="DG49" s="762"/>
      <c r="DH49" s="763"/>
      <c r="DI49" s="763"/>
      <c r="DJ49" s="763"/>
      <c r="DK49" s="764"/>
      <c r="DL49" s="762"/>
      <c r="DM49" s="763"/>
      <c r="DN49" s="763"/>
      <c r="DO49" s="763"/>
      <c r="DP49" s="764"/>
      <c r="DQ49" s="762"/>
      <c r="DR49" s="763"/>
      <c r="DS49" s="763"/>
      <c r="DT49" s="763"/>
      <c r="DU49" s="764"/>
      <c r="DV49" s="759"/>
      <c r="DW49" s="760"/>
      <c r="DX49" s="760"/>
      <c r="DY49" s="760"/>
      <c r="DZ49" s="774"/>
      <c r="EA49" s="224"/>
    </row>
    <row r="50" spans="1:131" ht="26.25" customHeight="1" x14ac:dyDescent="0.15">
      <c r="A50" s="232">
        <v>23</v>
      </c>
      <c r="B50" s="765"/>
      <c r="C50" s="766"/>
      <c r="D50" s="766"/>
      <c r="E50" s="766"/>
      <c r="F50" s="766"/>
      <c r="G50" s="766"/>
      <c r="H50" s="766"/>
      <c r="I50" s="766"/>
      <c r="J50" s="766"/>
      <c r="K50" s="766"/>
      <c r="L50" s="766"/>
      <c r="M50" s="766"/>
      <c r="N50" s="766"/>
      <c r="O50" s="766"/>
      <c r="P50" s="767"/>
      <c r="Q50" s="821"/>
      <c r="R50" s="822"/>
      <c r="S50" s="822"/>
      <c r="T50" s="822"/>
      <c r="U50" s="822"/>
      <c r="V50" s="822"/>
      <c r="W50" s="822"/>
      <c r="X50" s="822"/>
      <c r="Y50" s="822"/>
      <c r="Z50" s="822"/>
      <c r="AA50" s="822"/>
      <c r="AB50" s="822"/>
      <c r="AC50" s="822"/>
      <c r="AD50" s="822"/>
      <c r="AE50" s="823"/>
      <c r="AF50" s="771"/>
      <c r="AG50" s="772"/>
      <c r="AH50" s="772"/>
      <c r="AI50" s="772"/>
      <c r="AJ50" s="773"/>
      <c r="AK50" s="825"/>
      <c r="AL50" s="822"/>
      <c r="AM50" s="822"/>
      <c r="AN50" s="822"/>
      <c r="AO50" s="822"/>
      <c r="AP50" s="822"/>
      <c r="AQ50" s="822"/>
      <c r="AR50" s="822"/>
      <c r="AS50" s="822"/>
      <c r="AT50" s="822"/>
      <c r="AU50" s="822"/>
      <c r="AV50" s="822"/>
      <c r="AW50" s="822"/>
      <c r="AX50" s="822"/>
      <c r="AY50" s="822"/>
      <c r="AZ50" s="824"/>
      <c r="BA50" s="824"/>
      <c r="BB50" s="824"/>
      <c r="BC50" s="824"/>
      <c r="BD50" s="824"/>
      <c r="BE50" s="818"/>
      <c r="BF50" s="818"/>
      <c r="BG50" s="818"/>
      <c r="BH50" s="818"/>
      <c r="BI50" s="819"/>
      <c r="BJ50" s="226"/>
      <c r="BK50" s="226"/>
      <c r="BL50" s="226"/>
      <c r="BM50" s="226"/>
      <c r="BN50" s="226"/>
      <c r="BO50" s="235"/>
      <c r="BP50" s="235"/>
      <c r="BQ50" s="232">
        <v>44</v>
      </c>
      <c r="BR50" s="233"/>
      <c r="BS50" s="759"/>
      <c r="BT50" s="760"/>
      <c r="BU50" s="760"/>
      <c r="BV50" s="760"/>
      <c r="BW50" s="760"/>
      <c r="BX50" s="760"/>
      <c r="BY50" s="760"/>
      <c r="BZ50" s="760"/>
      <c r="CA50" s="760"/>
      <c r="CB50" s="760"/>
      <c r="CC50" s="760"/>
      <c r="CD50" s="760"/>
      <c r="CE50" s="760"/>
      <c r="CF50" s="760"/>
      <c r="CG50" s="761"/>
      <c r="CH50" s="762"/>
      <c r="CI50" s="763"/>
      <c r="CJ50" s="763"/>
      <c r="CK50" s="763"/>
      <c r="CL50" s="764"/>
      <c r="CM50" s="762"/>
      <c r="CN50" s="763"/>
      <c r="CO50" s="763"/>
      <c r="CP50" s="763"/>
      <c r="CQ50" s="764"/>
      <c r="CR50" s="762"/>
      <c r="CS50" s="763"/>
      <c r="CT50" s="763"/>
      <c r="CU50" s="763"/>
      <c r="CV50" s="764"/>
      <c r="CW50" s="762"/>
      <c r="CX50" s="763"/>
      <c r="CY50" s="763"/>
      <c r="CZ50" s="763"/>
      <c r="DA50" s="764"/>
      <c r="DB50" s="762"/>
      <c r="DC50" s="763"/>
      <c r="DD50" s="763"/>
      <c r="DE50" s="763"/>
      <c r="DF50" s="764"/>
      <c r="DG50" s="762"/>
      <c r="DH50" s="763"/>
      <c r="DI50" s="763"/>
      <c r="DJ50" s="763"/>
      <c r="DK50" s="764"/>
      <c r="DL50" s="762"/>
      <c r="DM50" s="763"/>
      <c r="DN50" s="763"/>
      <c r="DO50" s="763"/>
      <c r="DP50" s="764"/>
      <c r="DQ50" s="762"/>
      <c r="DR50" s="763"/>
      <c r="DS50" s="763"/>
      <c r="DT50" s="763"/>
      <c r="DU50" s="764"/>
      <c r="DV50" s="759"/>
      <c r="DW50" s="760"/>
      <c r="DX50" s="760"/>
      <c r="DY50" s="760"/>
      <c r="DZ50" s="774"/>
      <c r="EA50" s="224"/>
    </row>
    <row r="51" spans="1:131" ht="26.25" customHeight="1" x14ac:dyDescent="0.15">
      <c r="A51" s="232">
        <v>24</v>
      </c>
      <c r="B51" s="765"/>
      <c r="C51" s="766"/>
      <c r="D51" s="766"/>
      <c r="E51" s="766"/>
      <c r="F51" s="766"/>
      <c r="G51" s="766"/>
      <c r="H51" s="766"/>
      <c r="I51" s="766"/>
      <c r="J51" s="766"/>
      <c r="K51" s="766"/>
      <c r="L51" s="766"/>
      <c r="M51" s="766"/>
      <c r="N51" s="766"/>
      <c r="O51" s="766"/>
      <c r="P51" s="767"/>
      <c r="Q51" s="821"/>
      <c r="R51" s="822"/>
      <c r="S51" s="822"/>
      <c r="T51" s="822"/>
      <c r="U51" s="822"/>
      <c r="V51" s="822"/>
      <c r="W51" s="822"/>
      <c r="X51" s="822"/>
      <c r="Y51" s="822"/>
      <c r="Z51" s="822"/>
      <c r="AA51" s="822"/>
      <c r="AB51" s="822"/>
      <c r="AC51" s="822"/>
      <c r="AD51" s="822"/>
      <c r="AE51" s="823"/>
      <c r="AF51" s="771"/>
      <c r="AG51" s="772"/>
      <c r="AH51" s="772"/>
      <c r="AI51" s="772"/>
      <c r="AJ51" s="773"/>
      <c r="AK51" s="825"/>
      <c r="AL51" s="822"/>
      <c r="AM51" s="822"/>
      <c r="AN51" s="822"/>
      <c r="AO51" s="822"/>
      <c r="AP51" s="822"/>
      <c r="AQ51" s="822"/>
      <c r="AR51" s="822"/>
      <c r="AS51" s="822"/>
      <c r="AT51" s="822"/>
      <c r="AU51" s="822"/>
      <c r="AV51" s="822"/>
      <c r="AW51" s="822"/>
      <c r="AX51" s="822"/>
      <c r="AY51" s="822"/>
      <c r="AZ51" s="824"/>
      <c r="BA51" s="824"/>
      <c r="BB51" s="824"/>
      <c r="BC51" s="824"/>
      <c r="BD51" s="824"/>
      <c r="BE51" s="818"/>
      <c r="BF51" s="818"/>
      <c r="BG51" s="818"/>
      <c r="BH51" s="818"/>
      <c r="BI51" s="819"/>
      <c r="BJ51" s="226"/>
      <c r="BK51" s="226"/>
      <c r="BL51" s="226"/>
      <c r="BM51" s="226"/>
      <c r="BN51" s="226"/>
      <c r="BO51" s="235"/>
      <c r="BP51" s="235"/>
      <c r="BQ51" s="232">
        <v>45</v>
      </c>
      <c r="BR51" s="233"/>
      <c r="BS51" s="759"/>
      <c r="BT51" s="760"/>
      <c r="BU51" s="760"/>
      <c r="BV51" s="760"/>
      <c r="BW51" s="760"/>
      <c r="BX51" s="760"/>
      <c r="BY51" s="760"/>
      <c r="BZ51" s="760"/>
      <c r="CA51" s="760"/>
      <c r="CB51" s="760"/>
      <c r="CC51" s="760"/>
      <c r="CD51" s="760"/>
      <c r="CE51" s="760"/>
      <c r="CF51" s="760"/>
      <c r="CG51" s="761"/>
      <c r="CH51" s="762"/>
      <c r="CI51" s="763"/>
      <c r="CJ51" s="763"/>
      <c r="CK51" s="763"/>
      <c r="CL51" s="764"/>
      <c r="CM51" s="762"/>
      <c r="CN51" s="763"/>
      <c r="CO51" s="763"/>
      <c r="CP51" s="763"/>
      <c r="CQ51" s="764"/>
      <c r="CR51" s="762"/>
      <c r="CS51" s="763"/>
      <c r="CT51" s="763"/>
      <c r="CU51" s="763"/>
      <c r="CV51" s="764"/>
      <c r="CW51" s="762"/>
      <c r="CX51" s="763"/>
      <c r="CY51" s="763"/>
      <c r="CZ51" s="763"/>
      <c r="DA51" s="764"/>
      <c r="DB51" s="762"/>
      <c r="DC51" s="763"/>
      <c r="DD51" s="763"/>
      <c r="DE51" s="763"/>
      <c r="DF51" s="764"/>
      <c r="DG51" s="762"/>
      <c r="DH51" s="763"/>
      <c r="DI51" s="763"/>
      <c r="DJ51" s="763"/>
      <c r="DK51" s="764"/>
      <c r="DL51" s="762"/>
      <c r="DM51" s="763"/>
      <c r="DN51" s="763"/>
      <c r="DO51" s="763"/>
      <c r="DP51" s="764"/>
      <c r="DQ51" s="762"/>
      <c r="DR51" s="763"/>
      <c r="DS51" s="763"/>
      <c r="DT51" s="763"/>
      <c r="DU51" s="764"/>
      <c r="DV51" s="759"/>
      <c r="DW51" s="760"/>
      <c r="DX51" s="760"/>
      <c r="DY51" s="760"/>
      <c r="DZ51" s="774"/>
      <c r="EA51" s="224"/>
    </row>
    <row r="52" spans="1:131" ht="26.25" customHeight="1" x14ac:dyDescent="0.15">
      <c r="A52" s="232">
        <v>25</v>
      </c>
      <c r="B52" s="765"/>
      <c r="C52" s="766"/>
      <c r="D52" s="766"/>
      <c r="E52" s="766"/>
      <c r="F52" s="766"/>
      <c r="G52" s="766"/>
      <c r="H52" s="766"/>
      <c r="I52" s="766"/>
      <c r="J52" s="766"/>
      <c r="K52" s="766"/>
      <c r="L52" s="766"/>
      <c r="M52" s="766"/>
      <c r="N52" s="766"/>
      <c r="O52" s="766"/>
      <c r="P52" s="767"/>
      <c r="Q52" s="821"/>
      <c r="R52" s="822"/>
      <c r="S52" s="822"/>
      <c r="T52" s="822"/>
      <c r="U52" s="822"/>
      <c r="V52" s="822"/>
      <c r="W52" s="822"/>
      <c r="X52" s="822"/>
      <c r="Y52" s="822"/>
      <c r="Z52" s="822"/>
      <c r="AA52" s="822"/>
      <c r="AB52" s="822"/>
      <c r="AC52" s="822"/>
      <c r="AD52" s="822"/>
      <c r="AE52" s="823"/>
      <c r="AF52" s="771"/>
      <c r="AG52" s="772"/>
      <c r="AH52" s="772"/>
      <c r="AI52" s="772"/>
      <c r="AJ52" s="773"/>
      <c r="AK52" s="825"/>
      <c r="AL52" s="822"/>
      <c r="AM52" s="822"/>
      <c r="AN52" s="822"/>
      <c r="AO52" s="822"/>
      <c r="AP52" s="822"/>
      <c r="AQ52" s="822"/>
      <c r="AR52" s="822"/>
      <c r="AS52" s="822"/>
      <c r="AT52" s="822"/>
      <c r="AU52" s="822"/>
      <c r="AV52" s="822"/>
      <c r="AW52" s="822"/>
      <c r="AX52" s="822"/>
      <c r="AY52" s="822"/>
      <c r="AZ52" s="824"/>
      <c r="BA52" s="824"/>
      <c r="BB52" s="824"/>
      <c r="BC52" s="824"/>
      <c r="BD52" s="824"/>
      <c r="BE52" s="818"/>
      <c r="BF52" s="818"/>
      <c r="BG52" s="818"/>
      <c r="BH52" s="818"/>
      <c r="BI52" s="819"/>
      <c r="BJ52" s="226"/>
      <c r="BK52" s="226"/>
      <c r="BL52" s="226"/>
      <c r="BM52" s="226"/>
      <c r="BN52" s="226"/>
      <c r="BO52" s="235"/>
      <c r="BP52" s="235"/>
      <c r="BQ52" s="232">
        <v>46</v>
      </c>
      <c r="BR52" s="233"/>
      <c r="BS52" s="759"/>
      <c r="BT52" s="760"/>
      <c r="BU52" s="760"/>
      <c r="BV52" s="760"/>
      <c r="BW52" s="760"/>
      <c r="BX52" s="760"/>
      <c r="BY52" s="760"/>
      <c r="BZ52" s="760"/>
      <c r="CA52" s="760"/>
      <c r="CB52" s="760"/>
      <c r="CC52" s="760"/>
      <c r="CD52" s="760"/>
      <c r="CE52" s="760"/>
      <c r="CF52" s="760"/>
      <c r="CG52" s="761"/>
      <c r="CH52" s="762"/>
      <c r="CI52" s="763"/>
      <c r="CJ52" s="763"/>
      <c r="CK52" s="763"/>
      <c r="CL52" s="764"/>
      <c r="CM52" s="762"/>
      <c r="CN52" s="763"/>
      <c r="CO52" s="763"/>
      <c r="CP52" s="763"/>
      <c r="CQ52" s="764"/>
      <c r="CR52" s="762"/>
      <c r="CS52" s="763"/>
      <c r="CT52" s="763"/>
      <c r="CU52" s="763"/>
      <c r="CV52" s="764"/>
      <c r="CW52" s="762"/>
      <c r="CX52" s="763"/>
      <c r="CY52" s="763"/>
      <c r="CZ52" s="763"/>
      <c r="DA52" s="764"/>
      <c r="DB52" s="762"/>
      <c r="DC52" s="763"/>
      <c r="DD52" s="763"/>
      <c r="DE52" s="763"/>
      <c r="DF52" s="764"/>
      <c r="DG52" s="762"/>
      <c r="DH52" s="763"/>
      <c r="DI52" s="763"/>
      <c r="DJ52" s="763"/>
      <c r="DK52" s="764"/>
      <c r="DL52" s="762"/>
      <c r="DM52" s="763"/>
      <c r="DN52" s="763"/>
      <c r="DO52" s="763"/>
      <c r="DP52" s="764"/>
      <c r="DQ52" s="762"/>
      <c r="DR52" s="763"/>
      <c r="DS52" s="763"/>
      <c r="DT52" s="763"/>
      <c r="DU52" s="764"/>
      <c r="DV52" s="759"/>
      <c r="DW52" s="760"/>
      <c r="DX52" s="760"/>
      <c r="DY52" s="760"/>
      <c r="DZ52" s="774"/>
      <c r="EA52" s="224"/>
    </row>
    <row r="53" spans="1:131" ht="26.25" customHeight="1" x14ac:dyDescent="0.15">
      <c r="A53" s="232">
        <v>26</v>
      </c>
      <c r="B53" s="765"/>
      <c r="C53" s="766"/>
      <c r="D53" s="766"/>
      <c r="E53" s="766"/>
      <c r="F53" s="766"/>
      <c r="G53" s="766"/>
      <c r="H53" s="766"/>
      <c r="I53" s="766"/>
      <c r="J53" s="766"/>
      <c r="K53" s="766"/>
      <c r="L53" s="766"/>
      <c r="M53" s="766"/>
      <c r="N53" s="766"/>
      <c r="O53" s="766"/>
      <c r="P53" s="767"/>
      <c r="Q53" s="821"/>
      <c r="R53" s="822"/>
      <c r="S53" s="822"/>
      <c r="T53" s="822"/>
      <c r="U53" s="822"/>
      <c r="V53" s="822"/>
      <c r="W53" s="822"/>
      <c r="X53" s="822"/>
      <c r="Y53" s="822"/>
      <c r="Z53" s="822"/>
      <c r="AA53" s="822"/>
      <c r="AB53" s="822"/>
      <c r="AC53" s="822"/>
      <c r="AD53" s="822"/>
      <c r="AE53" s="823"/>
      <c r="AF53" s="771"/>
      <c r="AG53" s="772"/>
      <c r="AH53" s="772"/>
      <c r="AI53" s="772"/>
      <c r="AJ53" s="773"/>
      <c r="AK53" s="825"/>
      <c r="AL53" s="822"/>
      <c r="AM53" s="822"/>
      <c r="AN53" s="822"/>
      <c r="AO53" s="822"/>
      <c r="AP53" s="822"/>
      <c r="AQ53" s="822"/>
      <c r="AR53" s="822"/>
      <c r="AS53" s="822"/>
      <c r="AT53" s="822"/>
      <c r="AU53" s="822"/>
      <c r="AV53" s="822"/>
      <c r="AW53" s="822"/>
      <c r="AX53" s="822"/>
      <c r="AY53" s="822"/>
      <c r="AZ53" s="824"/>
      <c r="BA53" s="824"/>
      <c r="BB53" s="824"/>
      <c r="BC53" s="824"/>
      <c r="BD53" s="824"/>
      <c r="BE53" s="818"/>
      <c r="BF53" s="818"/>
      <c r="BG53" s="818"/>
      <c r="BH53" s="818"/>
      <c r="BI53" s="819"/>
      <c r="BJ53" s="226"/>
      <c r="BK53" s="226"/>
      <c r="BL53" s="226"/>
      <c r="BM53" s="226"/>
      <c r="BN53" s="226"/>
      <c r="BO53" s="235"/>
      <c r="BP53" s="235"/>
      <c r="BQ53" s="232">
        <v>47</v>
      </c>
      <c r="BR53" s="233"/>
      <c r="BS53" s="759"/>
      <c r="BT53" s="760"/>
      <c r="BU53" s="760"/>
      <c r="BV53" s="760"/>
      <c r="BW53" s="760"/>
      <c r="BX53" s="760"/>
      <c r="BY53" s="760"/>
      <c r="BZ53" s="760"/>
      <c r="CA53" s="760"/>
      <c r="CB53" s="760"/>
      <c r="CC53" s="760"/>
      <c r="CD53" s="760"/>
      <c r="CE53" s="760"/>
      <c r="CF53" s="760"/>
      <c r="CG53" s="761"/>
      <c r="CH53" s="762"/>
      <c r="CI53" s="763"/>
      <c r="CJ53" s="763"/>
      <c r="CK53" s="763"/>
      <c r="CL53" s="764"/>
      <c r="CM53" s="762"/>
      <c r="CN53" s="763"/>
      <c r="CO53" s="763"/>
      <c r="CP53" s="763"/>
      <c r="CQ53" s="764"/>
      <c r="CR53" s="762"/>
      <c r="CS53" s="763"/>
      <c r="CT53" s="763"/>
      <c r="CU53" s="763"/>
      <c r="CV53" s="764"/>
      <c r="CW53" s="762"/>
      <c r="CX53" s="763"/>
      <c r="CY53" s="763"/>
      <c r="CZ53" s="763"/>
      <c r="DA53" s="764"/>
      <c r="DB53" s="762"/>
      <c r="DC53" s="763"/>
      <c r="DD53" s="763"/>
      <c r="DE53" s="763"/>
      <c r="DF53" s="764"/>
      <c r="DG53" s="762"/>
      <c r="DH53" s="763"/>
      <c r="DI53" s="763"/>
      <c r="DJ53" s="763"/>
      <c r="DK53" s="764"/>
      <c r="DL53" s="762"/>
      <c r="DM53" s="763"/>
      <c r="DN53" s="763"/>
      <c r="DO53" s="763"/>
      <c r="DP53" s="764"/>
      <c r="DQ53" s="762"/>
      <c r="DR53" s="763"/>
      <c r="DS53" s="763"/>
      <c r="DT53" s="763"/>
      <c r="DU53" s="764"/>
      <c r="DV53" s="759"/>
      <c r="DW53" s="760"/>
      <c r="DX53" s="760"/>
      <c r="DY53" s="760"/>
      <c r="DZ53" s="774"/>
      <c r="EA53" s="224"/>
    </row>
    <row r="54" spans="1:131" ht="26.25" customHeight="1" x14ac:dyDescent="0.15">
      <c r="A54" s="232">
        <v>27</v>
      </c>
      <c r="B54" s="765"/>
      <c r="C54" s="766"/>
      <c r="D54" s="766"/>
      <c r="E54" s="766"/>
      <c r="F54" s="766"/>
      <c r="G54" s="766"/>
      <c r="H54" s="766"/>
      <c r="I54" s="766"/>
      <c r="J54" s="766"/>
      <c r="K54" s="766"/>
      <c r="L54" s="766"/>
      <c r="M54" s="766"/>
      <c r="N54" s="766"/>
      <c r="O54" s="766"/>
      <c r="P54" s="767"/>
      <c r="Q54" s="821"/>
      <c r="R54" s="822"/>
      <c r="S54" s="822"/>
      <c r="T54" s="822"/>
      <c r="U54" s="822"/>
      <c r="V54" s="822"/>
      <c r="W54" s="822"/>
      <c r="X54" s="822"/>
      <c r="Y54" s="822"/>
      <c r="Z54" s="822"/>
      <c r="AA54" s="822"/>
      <c r="AB54" s="822"/>
      <c r="AC54" s="822"/>
      <c r="AD54" s="822"/>
      <c r="AE54" s="823"/>
      <c r="AF54" s="771"/>
      <c r="AG54" s="772"/>
      <c r="AH54" s="772"/>
      <c r="AI54" s="772"/>
      <c r="AJ54" s="773"/>
      <c r="AK54" s="825"/>
      <c r="AL54" s="822"/>
      <c r="AM54" s="822"/>
      <c r="AN54" s="822"/>
      <c r="AO54" s="822"/>
      <c r="AP54" s="822"/>
      <c r="AQ54" s="822"/>
      <c r="AR54" s="822"/>
      <c r="AS54" s="822"/>
      <c r="AT54" s="822"/>
      <c r="AU54" s="822"/>
      <c r="AV54" s="822"/>
      <c r="AW54" s="822"/>
      <c r="AX54" s="822"/>
      <c r="AY54" s="822"/>
      <c r="AZ54" s="824"/>
      <c r="BA54" s="824"/>
      <c r="BB54" s="824"/>
      <c r="BC54" s="824"/>
      <c r="BD54" s="824"/>
      <c r="BE54" s="818"/>
      <c r="BF54" s="818"/>
      <c r="BG54" s="818"/>
      <c r="BH54" s="818"/>
      <c r="BI54" s="819"/>
      <c r="BJ54" s="226"/>
      <c r="BK54" s="226"/>
      <c r="BL54" s="226"/>
      <c r="BM54" s="226"/>
      <c r="BN54" s="226"/>
      <c r="BO54" s="235"/>
      <c r="BP54" s="235"/>
      <c r="BQ54" s="232">
        <v>48</v>
      </c>
      <c r="BR54" s="233"/>
      <c r="BS54" s="759"/>
      <c r="BT54" s="760"/>
      <c r="BU54" s="760"/>
      <c r="BV54" s="760"/>
      <c r="BW54" s="760"/>
      <c r="BX54" s="760"/>
      <c r="BY54" s="760"/>
      <c r="BZ54" s="760"/>
      <c r="CA54" s="760"/>
      <c r="CB54" s="760"/>
      <c r="CC54" s="760"/>
      <c r="CD54" s="760"/>
      <c r="CE54" s="760"/>
      <c r="CF54" s="760"/>
      <c r="CG54" s="761"/>
      <c r="CH54" s="762"/>
      <c r="CI54" s="763"/>
      <c r="CJ54" s="763"/>
      <c r="CK54" s="763"/>
      <c r="CL54" s="764"/>
      <c r="CM54" s="762"/>
      <c r="CN54" s="763"/>
      <c r="CO54" s="763"/>
      <c r="CP54" s="763"/>
      <c r="CQ54" s="764"/>
      <c r="CR54" s="762"/>
      <c r="CS54" s="763"/>
      <c r="CT54" s="763"/>
      <c r="CU54" s="763"/>
      <c r="CV54" s="764"/>
      <c r="CW54" s="762"/>
      <c r="CX54" s="763"/>
      <c r="CY54" s="763"/>
      <c r="CZ54" s="763"/>
      <c r="DA54" s="764"/>
      <c r="DB54" s="762"/>
      <c r="DC54" s="763"/>
      <c r="DD54" s="763"/>
      <c r="DE54" s="763"/>
      <c r="DF54" s="764"/>
      <c r="DG54" s="762"/>
      <c r="DH54" s="763"/>
      <c r="DI54" s="763"/>
      <c r="DJ54" s="763"/>
      <c r="DK54" s="764"/>
      <c r="DL54" s="762"/>
      <c r="DM54" s="763"/>
      <c r="DN54" s="763"/>
      <c r="DO54" s="763"/>
      <c r="DP54" s="764"/>
      <c r="DQ54" s="762"/>
      <c r="DR54" s="763"/>
      <c r="DS54" s="763"/>
      <c r="DT54" s="763"/>
      <c r="DU54" s="764"/>
      <c r="DV54" s="759"/>
      <c r="DW54" s="760"/>
      <c r="DX54" s="760"/>
      <c r="DY54" s="760"/>
      <c r="DZ54" s="774"/>
      <c r="EA54" s="224"/>
    </row>
    <row r="55" spans="1:131" ht="26.25" customHeight="1" x14ac:dyDescent="0.15">
      <c r="A55" s="232">
        <v>28</v>
      </c>
      <c r="B55" s="765"/>
      <c r="C55" s="766"/>
      <c r="D55" s="766"/>
      <c r="E55" s="766"/>
      <c r="F55" s="766"/>
      <c r="G55" s="766"/>
      <c r="H55" s="766"/>
      <c r="I55" s="766"/>
      <c r="J55" s="766"/>
      <c r="K55" s="766"/>
      <c r="L55" s="766"/>
      <c r="M55" s="766"/>
      <c r="N55" s="766"/>
      <c r="O55" s="766"/>
      <c r="P55" s="767"/>
      <c r="Q55" s="821"/>
      <c r="R55" s="822"/>
      <c r="S55" s="822"/>
      <c r="T55" s="822"/>
      <c r="U55" s="822"/>
      <c r="V55" s="822"/>
      <c r="W55" s="822"/>
      <c r="X55" s="822"/>
      <c r="Y55" s="822"/>
      <c r="Z55" s="822"/>
      <c r="AA55" s="822"/>
      <c r="AB55" s="822"/>
      <c r="AC55" s="822"/>
      <c r="AD55" s="822"/>
      <c r="AE55" s="823"/>
      <c r="AF55" s="771"/>
      <c r="AG55" s="772"/>
      <c r="AH55" s="772"/>
      <c r="AI55" s="772"/>
      <c r="AJ55" s="773"/>
      <c r="AK55" s="825"/>
      <c r="AL55" s="822"/>
      <c r="AM55" s="822"/>
      <c r="AN55" s="822"/>
      <c r="AO55" s="822"/>
      <c r="AP55" s="822"/>
      <c r="AQ55" s="822"/>
      <c r="AR55" s="822"/>
      <c r="AS55" s="822"/>
      <c r="AT55" s="822"/>
      <c r="AU55" s="822"/>
      <c r="AV55" s="822"/>
      <c r="AW55" s="822"/>
      <c r="AX55" s="822"/>
      <c r="AY55" s="822"/>
      <c r="AZ55" s="824"/>
      <c r="BA55" s="824"/>
      <c r="BB55" s="824"/>
      <c r="BC55" s="824"/>
      <c r="BD55" s="824"/>
      <c r="BE55" s="818"/>
      <c r="BF55" s="818"/>
      <c r="BG55" s="818"/>
      <c r="BH55" s="818"/>
      <c r="BI55" s="819"/>
      <c r="BJ55" s="226"/>
      <c r="BK55" s="226"/>
      <c r="BL55" s="226"/>
      <c r="BM55" s="226"/>
      <c r="BN55" s="226"/>
      <c r="BO55" s="235"/>
      <c r="BP55" s="235"/>
      <c r="BQ55" s="232">
        <v>49</v>
      </c>
      <c r="BR55" s="233"/>
      <c r="BS55" s="759"/>
      <c r="BT55" s="760"/>
      <c r="BU55" s="760"/>
      <c r="BV55" s="760"/>
      <c r="BW55" s="760"/>
      <c r="BX55" s="760"/>
      <c r="BY55" s="760"/>
      <c r="BZ55" s="760"/>
      <c r="CA55" s="760"/>
      <c r="CB55" s="760"/>
      <c r="CC55" s="760"/>
      <c r="CD55" s="760"/>
      <c r="CE55" s="760"/>
      <c r="CF55" s="760"/>
      <c r="CG55" s="761"/>
      <c r="CH55" s="762"/>
      <c r="CI55" s="763"/>
      <c r="CJ55" s="763"/>
      <c r="CK55" s="763"/>
      <c r="CL55" s="764"/>
      <c r="CM55" s="762"/>
      <c r="CN55" s="763"/>
      <c r="CO55" s="763"/>
      <c r="CP55" s="763"/>
      <c r="CQ55" s="764"/>
      <c r="CR55" s="762"/>
      <c r="CS55" s="763"/>
      <c r="CT55" s="763"/>
      <c r="CU55" s="763"/>
      <c r="CV55" s="764"/>
      <c r="CW55" s="762"/>
      <c r="CX55" s="763"/>
      <c r="CY55" s="763"/>
      <c r="CZ55" s="763"/>
      <c r="DA55" s="764"/>
      <c r="DB55" s="762"/>
      <c r="DC55" s="763"/>
      <c r="DD55" s="763"/>
      <c r="DE55" s="763"/>
      <c r="DF55" s="764"/>
      <c r="DG55" s="762"/>
      <c r="DH55" s="763"/>
      <c r="DI55" s="763"/>
      <c r="DJ55" s="763"/>
      <c r="DK55" s="764"/>
      <c r="DL55" s="762"/>
      <c r="DM55" s="763"/>
      <c r="DN55" s="763"/>
      <c r="DO55" s="763"/>
      <c r="DP55" s="764"/>
      <c r="DQ55" s="762"/>
      <c r="DR55" s="763"/>
      <c r="DS55" s="763"/>
      <c r="DT55" s="763"/>
      <c r="DU55" s="764"/>
      <c r="DV55" s="759"/>
      <c r="DW55" s="760"/>
      <c r="DX55" s="760"/>
      <c r="DY55" s="760"/>
      <c r="DZ55" s="774"/>
      <c r="EA55" s="224"/>
    </row>
    <row r="56" spans="1:131" ht="26.25" customHeight="1" x14ac:dyDescent="0.15">
      <c r="A56" s="232">
        <v>29</v>
      </c>
      <c r="B56" s="765"/>
      <c r="C56" s="766"/>
      <c r="D56" s="766"/>
      <c r="E56" s="766"/>
      <c r="F56" s="766"/>
      <c r="G56" s="766"/>
      <c r="H56" s="766"/>
      <c r="I56" s="766"/>
      <c r="J56" s="766"/>
      <c r="K56" s="766"/>
      <c r="L56" s="766"/>
      <c r="M56" s="766"/>
      <c r="N56" s="766"/>
      <c r="O56" s="766"/>
      <c r="P56" s="767"/>
      <c r="Q56" s="821"/>
      <c r="R56" s="822"/>
      <c r="S56" s="822"/>
      <c r="T56" s="822"/>
      <c r="U56" s="822"/>
      <c r="V56" s="822"/>
      <c r="W56" s="822"/>
      <c r="X56" s="822"/>
      <c r="Y56" s="822"/>
      <c r="Z56" s="822"/>
      <c r="AA56" s="822"/>
      <c r="AB56" s="822"/>
      <c r="AC56" s="822"/>
      <c r="AD56" s="822"/>
      <c r="AE56" s="823"/>
      <c r="AF56" s="771"/>
      <c r="AG56" s="772"/>
      <c r="AH56" s="772"/>
      <c r="AI56" s="772"/>
      <c r="AJ56" s="773"/>
      <c r="AK56" s="825"/>
      <c r="AL56" s="822"/>
      <c r="AM56" s="822"/>
      <c r="AN56" s="822"/>
      <c r="AO56" s="822"/>
      <c r="AP56" s="822"/>
      <c r="AQ56" s="822"/>
      <c r="AR56" s="822"/>
      <c r="AS56" s="822"/>
      <c r="AT56" s="822"/>
      <c r="AU56" s="822"/>
      <c r="AV56" s="822"/>
      <c r="AW56" s="822"/>
      <c r="AX56" s="822"/>
      <c r="AY56" s="822"/>
      <c r="AZ56" s="824"/>
      <c r="BA56" s="824"/>
      <c r="BB56" s="824"/>
      <c r="BC56" s="824"/>
      <c r="BD56" s="824"/>
      <c r="BE56" s="818"/>
      <c r="BF56" s="818"/>
      <c r="BG56" s="818"/>
      <c r="BH56" s="818"/>
      <c r="BI56" s="819"/>
      <c r="BJ56" s="226"/>
      <c r="BK56" s="226"/>
      <c r="BL56" s="226"/>
      <c r="BM56" s="226"/>
      <c r="BN56" s="226"/>
      <c r="BO56" s="235"/>
      <c r="BP56" s="235"/>
      <c r="BQ56" s="232">
        <v>50</v>
      </c>
      <c r="BR56" s="233"/>
      <c r="BS56" s="759"/>
      <c r="BT56" s="760"/>
      <c r="BU56" s="760"/>
      <c r="BV56" s="760"/>
      <c r="BW56" s="760"/>
      <c r="BX56" s="760"/>
      <c r="BY56" s="760"/>
      <c r="BZ56" s="760"/>
      <c r="CA56" s="760"/>
      <c r="CB56" s="760"/>
      <c r="CC56" s="760"/>
      <c r="CD56" s="760"/>
      <c r="CE56" s="760"/>
      <c r="CF56" s="760"/>
      <c r="CG56" s="761"/>
      <c r="CH56" s="762"/>
      <c r="CI56" s="763"/>
      <c r="CJ56" s="763"/>
      <c r="CK56" s="763"/>
      <c r="CL56" s="764"/>
      <c r="CM56" s="762"/>
      <c r="CN56" s="763"/>
      <c r="CO56" s="763"/>
      <c r="CP56" s="763"/>
      <c r="CQ56" s="764"/>
      <c r="CR56" s="762"/>
      <c r="CS56" s="763"/>
      <c r="CT56" s="763"/>
      <c r="CU56" s="763"/>
      <c r="CV56" s="764"/>
      <c r="CW56" s="762"/>
      <c r="CX56" s="763"/>
      <c r="CY56" s="763"/>
      <c r="CZ56" s="763"/>
      <c r="DA56" s="764"/>
      <c r="DB56" s="762"/>
      <c r="DC56" s="763"/>
      <c r="DD56" s="763"/>
      <c r="DE56" s="763"/>
      <c r="DF56" s="764"/>
      <c r="DG56" s="762"/>
      <c r="DH56" s="763"/>
      <c r="DI56" s="763"/>
      <c r="DJ56" s="763"/>
      <c r="DK56" s="764"/>
      <c r="DL56" s="762"/>
      <c r="DM56" s="763"/>
      <c r="DN56" s="763"/>
      <c r="DO56" s="763"/>
      <c r="DP56" s="764"/>
      <c r="DQ56" s="762"/>
      <c r="DR56" s="763"/>
      <c r="DS56" s="763"/>
      <c r="DT56" s="763"/>
      <c r="DU56" s="764"/>
      <c r="DV56" s="759"/>
      <c r="DW56" s="760"/>
      <c r="DX56" s="760"/>
      <c r="DY56" s="760"/>
      <c r="DZ56" s="774"/>
      <c r="EA56" s="224"/>
    </row>
    <row r="57" spans="1:131" ht="26.25" customHeight="1" x14ac:dyDescent="0.15">
      <c r="A57" s="232">
        <v>30</v>
      </c>
      <c r="B57" s="765"/>
      <c r="C57" s="766"/>
      <c r="D57" s="766"/>
      <c r="E57" s="766"/>
      <c r="F57" s="766"/>
      <c r="G57" s="766"/>
      <c r="H57" s="766"/>
      <c r="I57" s="766"/>
      <c r="J57" s="766"/>
      <c r="K57" s="766"/>
      <c r="L57" s="766"/>
      <c r="M57" s="766"/>
      <c r="N57" s="766"/>
      <c r="O57" s="766"/>
      <c r="P57" s="767"/>
      <c r="Q57" s="821"/>
      <c r="R57" s="822"/>
      <c r="S57" s="822"/>
      <c r="T57" s="822"/>
      <c r="U57" s="822"/>
      <c r="V57" s="822"/>
      <c r="W57" s="822"/>
      <c r="X57" s="822"/>
      <c r="Y57" s="822"/>
      <c r="Z57" s="822"/>
      <c r="AA57" s="822"/>
      <c r="AB57" s="822"/>
      <c r="AC57" s="822"/>
      <c r="AD57" s="822"/>
      <c r="AE57" s="823"/>
      <c r="AF57" s="771"/>
      <c r="AG57" s="772"/>
      <c r="AH57" s="772"/>
      <c r="AI57" s="772"/>
      <c r="AJ57" s="773"/>
      <c r="AK57" s="825"/>
      <c r="AL57" s="822"/>
      <c r="AM57" s="822"/>
      <c r="AN57" s="822"/>
      <c r="AO57" s="822"/>
      <c r="AP57" s="822"/>
      <c r="AQ57" s="822"/>
      <c r="AR57" s="822"/>
      <c r="AS57" s="822"/>
      <c r="AT57" s="822"/>
      <c r="AU57" s="822"/>
      <c r="AV57" s="822"/>
      <c r="AW57" s="822"/>
      <c r="AX57" s="822"/>
      <c r="AY57" s="822"/>
      <c r="AZ57" s="824"/>
      <c r="BA57" s="824"/>
      <c r="BB57" s="824"/>
      <c r="BC57" s="824"/>
      <c r="BD57" s="824"/>
      <c r="BE57" s="818"/>
      <c r="BF57" s="818"/>
      <c r="BG57" s="818"/>
      <c r="BH57" s="818"/>
      <c r="BI57" s="819"/>
      <c r="BJ57" s="226"/>
      <c r="BK57" s="226"/>
      <c r="BL57" s="226"/>
      <c r="BM57" s="226"/>
      <c r="BN57" s="226"/>
      <c r="BO57" s="235"/>
      <c r="BP57" s="235"/>
      <c r="BQ57" s="232">
        <v>51</v>
      </c>
      <c r="BR57" s="233"/>
      <c r="BS57" s="759"/>
      <c r="BT57" s="760"/>
      <c r="BU57" s="760"/>
      <c r="BV57" s="760"/>
      <c r="BW57" s="760"/>
      <c r="BX57" s="760"/>
      <c r="BY57" s="760"/>
      <c r="BZ57" s="760"/>
      <c r="CA57" s="760"/>
      <c r="CB57" s="760"/>
      <c r="CC57" s="760"/>
      <c r="CD57" s="760"/>
      <c r="CE57" s="760"/>
      <c r="CF57" s="760"/>
      <c r="CG57" s="761"/>
      <c r="CH57" s="762"/>
      <c r="CI57" s="763"/>
      <c r="CJ57" s="763"/>
      <c r="CK57" s="763"/>
      <c r="CL57" s="764"/>
      <c r="CM57" s="762"/>
      <c r="CN57" s="763"/>
      <c r="CO57" s="763"/>
      <c r="CP57" s="763"/>
      <c r="CQ57" s="764"/>
      <c r="CR57" s="762"/>
      <c r="CS57" s="763"/>
      <c r="CT57" s="763"/>
      <c r="CU57" s="763"/>
      <c r="CV57" s="764"/>
      <c r="CW57" s="762"/>
      <c r="CX57" s="763"/>
      <c r="CY57" s="763"/>
      <c r="CZ57" s="763"/>
      <c r="DA57" s="764"/>
      <c r="DB57" s="762"/>
      <c r="DC57" s="763"/>
      <c r="DD57" s="763"/>
      <c r="DE57" s="763"/>
      <c r="DF57" s="764"/>
      <c r="DG57" s="762"/>
      <c r="DH57" s="763"/>
      <c r="DI57" s="763"/>
      <c r="DJ57" s="763"/>
      <c r="DK57" s="764"/>
      <c r="DL57" s="762"/>
      <c r="DM57" s="763"/>
      <c r="DN57" s="763"/>
      <c r="DO57" s="763"/>
      <c r="DP57" s="764"/>
      <c r="DQ57" s="762"/>
      <c r="DR57" s="763"/>
      <c r="DS57" s="763"/>
      <c r="DT57" s="763"/>
      <c r="DU57" s="764"/>
      <c r="DV57" s="759"/>
      <c r="DW57" s="760"/>
      <c r="DX57" s="760"/>
      <c r="DY57" s="760"/>
      <c r="DZ57" s="774"/>
      <c r="EA57" s="224"/>
    </row>
    <row r="58" spans="1:131" ht="26.25" customHeight="1" x14ac:dyDescent="0.15">
      <c r="A58" s="232">
        <v>31</v>
      </c>
      <c r="B58" s="765"/>
      <c r="C58" s="766"/>
      <c r="D58" s="766"/>
      <c r="E58" s="766"/>
      <c r="F58" s="766"/>
      <c r="G58" s="766"/>
      <c r="H58" s="766"/>
      <c r="I58" s="766"/>
      <c r="J58" s="766"/>
      <c r="K58" s="766"/>
      <c r="L58" s="766"/>
      <c r="M58" s="766"/>
      <c r="N58" s="766"/>
      <c r="O58" s="766"/>
      <c r="P58" s="767"/>
      <c r="Q58" s="821"/>
      <c r="R58" s="822"/>
      <c r="S58" s="822"/>
      <c r="T58" s="822"/>
      <c r="U58" s="822"/>
      <c r="V58" s="822"/>
      <c r="W58" s="822"/>
      <c r="X58" s="822"/>
      <c r="Y58" s="822"/>
      <c r="Z58" s="822"/>
      <c r="AA58" s="822"/>
      <c r="AB58" s="822"/>
      <c r="AC58" s="822"/>
      <c r="AD58" s="822"/>
      <c r="AE58" s="823"/>
      <c r="AF58" s="771"/>
      <c r="AG58" s="772"/>
      <c r="AH58" s="772"/>
      <c r="AI58" s="772"/>
      <c r="AJ58" s="773"/>
      <c r="AK58" s="825"/>
      <c r="AL58" s="822"/>
      <c r="AM58" s="822"/>
      <c r="AN58" s="822"/>
      <c r="AO58" s="822"/>
      <c r="AP58" s="822"/>
      <c r="AQ58" s="822"/>
      <c r="AR58" s="822"/>
      <c r="AS58" s="822"/>
      <c r="AT58" s="822"/>
      <c r="AU58" s="822"/>
      <c r="AV58" s="822"/>
      <c r="AW58" s="822"/>
      <c r="AX58" s="822"/>
      <c r="AY58" s="822"/>
      <c r="AZ58" s="824"/>
      <c r="BA58" s="824"/>
      <c r="BB58" s="824"/>
      <c r="BC58" s="824"/>
      <c r="BD58" s="824"/>
      <c r="BE58" s="818"/>
      <c r="BF58" s="818"/>
      <c r="BG58" s="818"/>
      <c r="BH58" s="818"/>
      <c r="BI58" s="819"/>
      <c r="BJ58" s="226"/>
      <c r="BK58" s="226"/>
      <c r="BL58" s="226"/>
      <c r="BM58" s="226"/>
      <c r="BN58" s="226"/>
      <c r="BO58" s="235"/>
      <c r="BP58" s="235"/>
      <c r="BQ58" s="232">
        <v>52</v>
      </c>
      <c r="BR58" s="233"/>
      <c r="BS58" s="759"/>
      <c r="BT58" s="760"/>
      <c r="BU58" s="760"/>
      <c r="BV58" s="760"/>
      <c r="BW58" s="760"/>
      <c r="BX58" s="760"/>
      <c r="BY58" s="760"/>
      <c r="BZ58" s="760"/>
      <c r="CA58" s="760"/>
      <c r="CB58" s="760"/>
      <c r="CC58" s="760"/>
      <c r="CD58" s="760"/>
      <c r="CE58" s="760"/>
      <c r="CF58" s="760"/>
      <c r="CG58" s="761"/>
      <c r="CH58" s="762"/>
      <c r="CI58" s="763"/>
      <c r="CJ58" s="763"/>
      <c r="CK58" s="763"/>
      <c r="CL58" s="764"/>
      <c r="CM58" s="762"/>
      <c r="CN58" s="763"/>
      <c r="CO58" s="763"/>
      <c r="CP58" s="763"/>
      <c r="CQ58" s="764"/>
      <c r="CR58" s="762"/>
      <c r="CS58" s="763"/>
      <c r="CT58" s="763"/>
      <c r="CU58" s="763"/>
      <c r="CV58" s="764"/>
      <c r="CW58" s="762"/>
      <c r="CX58" s="763"/>
      <c r="CY58" s="763"/>
      <c r="CZ58" s="763"/>
      <c r="DA58" s="764"/>
      <c r="DB58" s="762"/>
      <c r="DC58" s="763"/>
      <c r="DD58" s="763"/>
      <c r="DE58" s="763"/>
      <c r="DF58" s="764"/>
      <c r="DG58" s="762"/>
      <c r="DH58" s="763"/>
      <c r="DI58" s="763"/>
      <c r="DJ58" s="763"/>
      <c r="DK58" s="764"/>
      <c r="DL58" s="762"/>
      <c r="DM58" s="763"/>
      <c r="DN58" s="763"/>
      <c r="DO58" s="763"/>
      <c r="DP58" s="764"/>
      <c r="DQ58" s="762"/>
      <c r="DR58" s="763"/>
      <c r="DS58" s="763"/>
      <c r="DT58" s="763"/>
      <c r="DU58" s="764"/>
      <c r="DV58" s="759"/>
      <c r="DW58" s="760"/>
      <c r="DX58" s="760"/>
      <c r="DY58" s="760"/>
      <c r="DZ58" s="774"/>
      <c r="EA58" s="224"/>
    </row>
    <row r="59" spans="1:131" ht="26.25" customHeight="1" x14ac:dyDescent="0.15">
      <c r="A59" s="232">
        <v>32</v>
      </c>
      <c r="B59" s="765"/>
      <c r="C59" s="766"/>
      <c r="D59" s="766"/>
      <c r="E59" s="766"/>
      <c r="F59" s="766"/>
      <c r="G59" s="766"/>
      <c r="H59" s="766"/>
      <c r="I59" s="766"/>
      <c r="J59" s="766"/>
      <c r="K59" s="766"/>
      <c r="L59" s="766"/>
      <c r="M59" s="766"/>
      <c r="N59" s="766"/>
      <c r="O59" s="766"/>
      <c r="P59" s="767"/>
      <c r="Q59" s="821"/>
      <c r="R59" s="822"/>
      <c r="S59" s="822"/>
      <c r="T59" s="822"/>
      <c r="U59" s="822"/>
      <c r="V59" s="822"/>
      <c r="W59" s="822"/>
      <c r="X59" s="822"/>
      <c r="Y59" s="822"/>
      <c r="Z59" s="822"/>
      <c r="AA59" s="822"/>
      <c r="AB59" s="822"/>
      <c r="AC59" s="822"/>
      <c r="AD59" s="822"/>
      <c r="AE59" s="823"/>
      <c r="AF59" s="771"/>
      <c r="AG59" s="772"/>
      <c r="AH59" s="772"/>
      <c r="AI59" s="772"/>
      <c r="AJ59" s="773"/>
      <c r="AK59" s="825"/>
      <c r="AL59" s="822"/>
      <c r="AM59" s="822"/>
      <c r="AN59" s="822"/>
      <c r="AO59" s="822"/>
      <c r="AP59" s="822"/>
      <c r="AQ59" s="822"/>
      <c r="AR59" s="822"/>
      <c r="AS59" s="822"/>
      <c r="AT59" s="822"/>
      <c r="AU59" s="822"/>
      <c r="AV59" s="822"/>
      <c r="AW59" s="822"/>
      <c r="AX59" s="822"/>
      <c r="AY59" s="822"/>
      <c r="AZ59" s="824"/>
      <c r="BA59" s="824"/>
      <c r="BB59" s="824"/>
      <c r="BC59" s="824"/>
      <c r="BD59" s="824"/>
      <c r="BE59" s="818"/>
      <c r="BF59" s="818"/>
      <c r="BG59" s="818"/>
      <c r="BH59" s="818"/>
      <c r="BI59" s="819"/>
      <c r="BJ59" s="226"/>
      <c r="BK59" s="226"/>
      <c r="BL59" s="226"/>
      <c r="BM59" s="226"/>
      <c r="BN59" s="226"/>
      <c r="BO59" s="235"/>
      <c r="BP59" s="235"/>
      <c r="BQ59" s="232">
        <v>53</v>
      </c>
      <c r="BR59" s="233"/>
      <c r="BS59" s="759"/>
      <c r="BT59" s="760"/>
      <c r="BU59" s="760"/>
      <c r="BV59" s="760"/>
      <c r="BW59" s="760"/>
      <c r="BX59" s="760"/>
      <c r="BY59" s="760"/>
      <c r="BZ59" s="760"/>
      <c r="CA59" s="760"/>
      <c r="CB59" s="760"/>
      <c r="CC59" s="760"/>
      <c r="CD59" s="760"/>
      <c r="CE59" s="760"/>
      <c r="CF59" s="760"/>
      <c r="CG59" s="761"/>
      <c r="CH59" s="762"/>
      <c r="CI59" s="763"/>
      <c r="CJ59" s="763"/>
      <c r="CK59" s="763"/>
      <c r="CL59" s="764"/>
      <c r="CM59" s="762"/>
      <c r="CN59" s="763"/>
      <c r="CO59" s="763"/>
      <c r="CP59" s="763"/>
      <c r="CQ59" s="764"/>
      <c r="CR59" s="762"/>
      <c r="CS59" s="763"/>
      <c r="CT59" s="763"/>
      <c r="CU59" s="763"/>
      <c r="CV59" s="764"/>
      <c r="CW59" s="762"/>
      <c r="CX59" s="763"/>
      <c r="CY59" s="763"/>
      <c r="CZ59" s="763"/>
      <c r="DA59" s="764"/>
      <c r="DB59" s="762"/>
      <c r="DC59" s="763"/>
      <c r="DD59" s="763"/>
      <c r="DE59" s="763"/>
      <c r="DF59" s="764"/>
      <c r="DG59" s="762"/>
      <c r="DH59" s="763"/>
      <c r="DI59" s="763"/>
      <c r="DJ59" s="763"/>
      <c r="DK59" s="764"/>
      <c r="DL59" s="762"/>
      <c r="DM59" s="763"/>
      <c r="DN59" s="763"/>
      <c r="DO59" s="763"/>
      <c r="DP59" s="764"/>
      <c r="DQ59" s="762"/>
      <c r="DR59" s="763"/>
      <c r="DS59" s="763"/>
      <c r="DT59" s="763"/>
      <c r="DU59" s="764"/>
      <c r="DV59" s="759"/>
      <c r="DW59" s="760"/>
      <c r="DX59" s="760"/>
      <c r="DY59" s="760"/>
      <c r="DZ59" s="774"/>
      <c r="EA59" s="224"/>
    </row>
    <row r="60" spans="1:131" ht="26.25" customHeight="1" x14ac:dyDescent="0.15">
      <c r="A60" s="232">
        <v>33</v>
      </c>
      <c r="B60" s="765"/>
      <c r="C60" s="766"/>
      <c r="D60" s="766"/>
      <c r="E60" s="766"/>
      <c r="F60" s="766"/>
      <c r="G60" s="766"/>
      <c r="H60" s="766"/>
      <c r="I60" s="766"/>
      <c r="J60" s="766"/>
      <c r="K60" s="766"/>
      <c r="L60" s="766"/>
      <c r="M60" s="766"/>
      <c r="N60" s="766"/>
      <c r="O60" s="766"/>
      <c r="P60" s="767"/>
      <c r="Q60" s="821"/>
      <c r="R60" s="822"/>
      <c r="S60" s="822"/>
      <c r="T60" s="822"/>
      <c r="U60" s="822"/>
      <c r="V60" s="822"/>
      <c r="W60" s="822"/>
      <c r="X60" s="822"/>
      <c r="Y60" s="822"/>
      <c r="Z60" s="822"/>
      <c r="AA60" s="822"/>
      <c r="AB60" s="822"/>
      <c r="AC60" s="822"/>
      <c r="AD60" s="822"/>
      <c r="AE60" s="823"/>
      <c r="AF60" s="771"/>
      <c r="AG60" s="772"/>
      <c r="AH60" s="772"/>
      <c r="AI60" s="772"/>
      <c r="AJ60" s="773"/>
      <c r="AK60" s="825"/>
      <c r="AL60" s="822"/>
      <c r="AM60" s="822"/>
      <c r="AN60" s="822"/>
      <c r="AO60" s="822"/>
      <c r="AP60" s="822"/>
      <c r="AQ60" s="822"/>
      <c r="AR60" s="822"/>
      <c r="AS60" s="822"/>
      <c r="AT60" s="822"/>
      <c r="AU60" s="822"/>
      <c r="AV60" s="822"/>
      <c r="AW60" s="822"/>
      <c r="AX60" s="822"/>
      <c r="AY60" s="822"/>
      <c r="AZ60" s="824"/>
      <c r="BA60" s="824"/>
      <c r="BB60" s="824"/>
      <c r="BC60" s="824"/>
      <c r="BD60" s="824"/>
      <c r="BE60" s="818"/>
      <c r="BF60" s="818"/>
      <c r="BG60" s="818"/>
      <c r="BH60" s="818"/>
      <c r="BI60" s="819"/>
      <c r="BJ60" s="226"/>
      <c r="BK60" s="226"/>
      <c r="BL60" s="226"/>
      <c r="BM60" s="226"/>
      <c r="BN60" s="226"/>
      <c r="BO60" s="235"/>
      <c r="BP60" s="235"/>
      <c r="BQ60" s="232">
        <v>54</v>
      </c>
      <c r="BR60" s="233"/>
      <c r="BS60" s="759"/>
      <c r="BT60" s="760"/>
      <c r="BU60" s="760"/>
      <c r="BV60" s="760"/>
      <c r="BW60" s="760"/>
      <c r="BX60" s="760"/>
      <c r="BY60" s="760"/>
      <c r="BZ60" s="760"/>
      <c r="CA60" s="760"/>
      <c r="CB60" s="760"/>
      <c r="CC60" s="760"/>
      <c r="CD60" s="760"/>
      <c r="CE60" s="760"/>
      <c r="CF60" s="760"/>
      <c r="CG60" s="761"/>
      <c r="CH60" s="762"/>
      <c r="CI60" s="763"/>
      <c r="CJ60" s="763"/>
      <c r="CK60" s="763"/>
      <c r="CL60" s="764"/>
      <c r="CM60" s="762"/>
      <c r="CN60" s="763"/>
      <c r="CO60" s="763"/>
      <c r="CP60" s="763"/>
      <c r="CQ60" s="764"/>
      <c r="CR60" s="762"/>
      <c r="CS60" s="763"/>
      <c r="CT60" s="763"/>
      <c r="CU60" s="763"/>
      <c r="CV60" s="764"/>
      <c r="CW60" s="762"/>
      <c r="CX60" s="763"/>
      <c r="CY60" s="763"/>
      <c r="CZ60" s="763"/>
      <c r="DA60" s="764"/>
      <c r="DB60" s="762"/>
      <c r="DC60" s="763"/>
      <c r="DD60" s="763"/>
      <c r="DE60" s="763"/>
      <c r="DF60" s="764"/>
      <c r="DG60" s="762"/>
      <c r="DH60" s="763"/>
      <c r="DI60" s="763"/>
      <c r="DJ60" s="763"/>
      <c r="DK60" s="764"/>
      <c r="DL60" s="762"/>
      <c r="DM60" s="763"/>
      <c r="DN60" s="763"/>
      <c r="DO60" s="763"/>
      <c r="DP60" s="764"/>
      <c r="DQ60" s="762"/>
      <c r="DR60" s="763"/>
      <c r="DS60" s="763"/>
      <c r="DT60" s="763"/>
      <c r="DU60" s="764"/>
      <c r="DV60" s="759"/>
      <c r="DW60" s="760"/>
      <c r="DX60" s="760"/>
      <c r="DY60" s="760"/>
      <c r="DZ60" s="774"/>
      <c r="EA60" s="224"/>
    </row>
    <row r="61" spans="1:131" ht="26.25" customHeight="1" thickBot="1" x14ac:dyDescent="0.2">
      <c r="A61" s="232">
        <v>34</v>
      </c>
      <c r="B61" s="765"/>
      <c r="C61" s="766"/>
      <c r="D61" s="766"/>
      <c r="E61" s="766"/>
      <c r="F61" s="766"/>
      <c r="G61" s="766"/>
      <c r="H61" s="766"/>
      <c r="I61" s="766"/>
      <c r="J61" s="766"/>
      <c r="K61" s="766"/>
      <c r="L61" s="766"/>
      <c r="M61" s="766"/>
      <c r="N61" s="766"/>
      <c r="O61" s="766"/>
      <c r="P61" s="767"/>
      <c r="Q61" s="821"/>
      <c r="R61" s="822"/>
      <c r="S61" s="822"/>
      <c r="T61" s="822"/>
      <c r="U61" s="822"/>
      <c r="V61" s="822"/>
      <c r="W61" s="822"/>
      <c r="X61" s="822"/>
      <c r="Y61" s="822"/>
      <c r="Z61" s="822"/>
      <c r="AA61" s="822"/>
      <c r="AB61" s="822"/>
      <c r="AC61" s="822"/>
      <c r="AD61" s="822"/>
      <c r="AE61" s="823"/>
      <c r="AF61" s="771"/>
      <c r="AG61" s="772"/>
      <c r="AH61" s="772"/>
      <c r="AI61" s="772"/>
      <c r="AJ61" s="773"/>
      <c r="AK61" s="825"/>
      <c r="AL61" s="822"/>
      <c r="AM61" s="822"/>
      <c r="AN61" s="822"/>
      <c r="AO61" s="822"/>
      <c r="AP61" s="822"/>
      <c r="AQ61" s="822"/>
      <c r="AR61" s="822"/>
      <c r="AS61" s="822"/>
      <c r="AT61" s="822"/>
      <c r="AU61" s="822"/>
      <c r="AV61" s="822"/>
      <c r="AW61" s="822"/>
      <c r="AX61" s="822"/>
      <c r="AY61" s="822"/>
      <c r="AZ61" s="824"/>
      <c r="BA61" s="824"/>
      <c r="BB61" s="824"/>
      <c r="BC61" s="824"/>
      <c r="BD61" s="824"/>
      <c r="BE61" s="818"/>
      <c r="BF61" s="818"/>
      <c r="BG61" s="818"/>
      <c r="BH61" s="818"/>
      <c r="BI61" s="819"/>
      <c r="BJ61" s="226"/>
      <c r="BK61" s="226"/>
      <c r="BL61" s="226"/>
      <c r="BM61" s="226"/>
      <c r="BN61" s="226"/>
      <c r="BO61" s="235"/>
      <c r="BP61" s="235"/>
      <c r="BQ61" s="232">
        <v>55</v>
      </c>
      <c r="BR61" s="233"/>
      <c r="BS61" s="759"/>
      <c r="BT61" s="760"/>
      <c r="BU61" s="760"/>
      <c r="BV61" s="760"/>
      <c r="BW61" s="760"/>
      <c r="BX61" s="760"/>
      <c r="BY61" s="760"/>
      <c r="BZ61" s="760"/>
      <c r="CA61" s="760"/>
      <c r="CB61" s="760"/>
      <c r="CC61" s="760"/>
      <c r="CD61" s="760"/>
      <c r="CE61" s="760"/>
      <c r="CF61" s="760"/>
      <c r="CG61" s="761"/>
      <c r="CH61" s="762"/>
      <c r="CI61" s="763"/>
      <c r="CJ61" s="763"/>
      <c r="CK61" s="763"/>
      <c r="CL61" s="764"/>
      <c r="CM61" s="762"/>
      <c r="CN61" s="763"/>
      <c r="CO61" s="763"/>
      <c r="CP61" s="763"/>
      <c r="CQ61" s="764"/>
      <c r="CR61" s="762"/>
      <c r="CS61" s="763"/>
      <c r="CT61" s="763"/>
      <c r="CU61" s="763"/>
      <c r="CV61" s="764"/>
      <c r="CW61" s="762"/>
      <c r="CX61" s="763"/>
      <c r="CY61" s="763"/>
      <c r="CZ61" s="763"/>
      <c r="DA61" s="764"/>
      <c r="DB61" s="762"/>
      <c r="DC61" s="763"/>
      <c r="DD61" s="763"/>
      <c r="DE61" s="763"/>
      <c r="DF61" s="764"/>
      <c r="DG61" s="762"/>
      <c r="DH61" s="763"/>
      <c r="DI61" s="763"/>
      <c r="DJ61" s="763"/>
      <c r="DK61" s="764"/>
      <c r="DL61" s="762"/>
      <c r="DM61" s="763"/>
      <c r="DN61" s="763"/>
      <c r="DO61" s="763"/>
      <c r="DP61" s="764"/>
      <c r="DQ61" s="762"/>
      <c r="DR61" s="763"/>
      <c r="DS61" s="763"/>
      <c r="DT61" s="763"/>
      <c r="DU61" s="764"/>
      <c r="DV61" s="759"/>
      <c r="DW61" s="760"/>
      <c r="DX61" s="760"/>
      <c r="DY61" s="760"/>
      <c r="DZ61" s="774"/>
      <c r="EA61" s="224"/>
    </row>
    <row r="62" spans="1:131" ht="26.25" customHeight="1" x14ac:dyDescent="0.15">
      <c r="A62" s="232">
        <v>35</v>
      </c>
      <c r="B62" s="765"/>
      <c r="C62" s="766"/>
      <c r="D62" s="766"/>
      <c r="E62" s="766"/>
      <c r="F62" s="766"/>
      <c r="G62" s="766"/>
      <c r="H62" s="766"/>
      <c r="I62" s="766"/>
      <c r="J62" s="766"/>
      <c r="K62" s="766"/>
      <c r="L62" s="766"/>
      <c r="M62" s="766"/>
      <c r="N62" s="766"/>
      <c r="O62" s="766"/>
      <c r="P62" s="767"/>
      <c r="Q62" s="821"/>
      <c r="R62" s="822"/>
      <c r="S62" s="822"/>
      <c r="T62" s="822"/>
      <c r="U62" s="822"/>
      <c r="V62" s="822"/>
      <c r="W62" s="822"/>
      <c r="X62" s="822"/>
      <c r="Y62" s="822"/>
      <c r="Z62" s="822"/>
      <c r="AA62" s="822"/>
      <c r="AB62" s="822"/>
      <c r="AC62" s="822"/>
      <c r="AD62" s="822"/>
      <c r="AE62" s="823"/>
      <c r="AF62" s="771"/>
      <c r="AG62" s="772"/>
      <c r="AH62" s="772"/>
      <c r="AI62" s="772"/>
      <c r="AJ62" s="773"/>
      <c r="AK62" s="825"/>
      <c r="AL62" s="822"/>
      <c r="AM62" s="822"/>
      <c r="AN62" s="822"/>
      <c r="AO62" s="822"/>
      <c r="AP62" s="822"/>
      <c r="AQ62" s="822"/>
      <c r="AR62" s="822"/>
      <c r="AS62" s="822"/>
      <c r="AT62" s="822"/>
      <c r="AU62" s="822"/>
      <c r="AV62" s="822"/>
      <c r="AW62" s="822"/>
      <c r="AX62" s="822"/>
      <c r="AY62" s="822"/>
      <c r="AZ62" s="824"/>
      <c r="BA62" s="824"/>
      <c r="BB62" s="824"/>
      <c r="BC62" s="824"/>
      <c r="BD62" s="824"/>
      <c r="BE62" s="818"/>
      <c r="BF62" s="818"/>
      <c r="BG62" s="818"/>
      <c r="BH62" s="818"/>
      <c r="BI62" s="819"/>
      <c r="BJ62" s="833" t="s">
        <v>395</v>
      </c>
      <c r="BK62" s="792"/>
      <c r="BL62" s="792"/>
      <c r="BM62" s="792"/>
      <c r="BN62" s="793"/>
      <c r="BO62" s="235"/>
      <c r="BP62" s="235"/>
      <c r="BQ62" s="232">
        <v>56</v>
      </c>
      <c r="BR62" s="233"/>
      <c r="BS62" s="759"/>
      <c r="BT62" s="760"/>
      <c r="BU62" s="760"/>
      <c r="BV62" s="760"/>
      <c r="BW62" s="760"/>
      <c r="BX62" s="760"/>
      <c r="BY62" s="760"/>
      <c r="BZ62" s="760"/>
      <c r="CA62" s="760"/>
      <c r="CB62" s="760"/>
      <c r="CC62" s="760"/>
      <c r="CD62" s="760"/>
      <c r="CE62" s="760"/>
      <c r="CF62" s="760"/>
      <c r="CG62" s="761"/>
      <c r="CH62" s="762"/>
      <c r="CI62" s="763"/>
      <c r="CJ62" s="763"/>
      <c r="CK62" s="763"/>
      <c r="CL62" s="764"/>
      <c r="CM62" s="762"/>
      <c r="CN62" s="763"/>
      <c r="CO62" s="763"/>
      <c r="CP62" s="763"/>
      <c r="CQ62" s="764"/>
      <c r="CR62" s="762"/>
      <c r="CS62" s="763"/>
      <c r="CT62" s="763"/>
      <c r="CU62" s="763"/>
      <c r="CV62" s="764"/>
      <c r="CW62" s="762"/>
      <c r="CX62" s="763"/>
      <c r="CY62" s="763"/>
      <c r="CZ62" s="763"/>
      <c r="DA62" s="764"/>
      <c r="DB62" s="762"/>
      <c r="DC62" s="763"/>
      <c r="DD62" s="763"/>
      <c r="DE62" s="763"/>
      <c r="DF62" s="764"/>
      <c r="DG62" s="762"/>
      <c r="DH62" s="763"/>
      <c r="DI62" s="763"/>
      <c r="DJ62" s="763"/>
      <c r="DK62" s="764"/>
      <c r="DL62" s="762"/>
      <c r="DM62" s="763"/>
      <c r="DN62" s="763"/>
      <c r="DO62" s="763"/>
      <c r="DP62" s="764"/>
      <c r="DQ62" s="762"/>
      <c r="DR62" s="763"/>
      <c r="DS62" s="763"/>
      <c r="DT62" s="763"/>
      <c r="DU62" s="764"/>
      <c r="DV62" s="759"/>
      <c r="DW62" s="760"/>
      <c r="DX62" s="760"/>
      <c r="DY62" s="760"/>
      <c r="DZ62" s="774"/>
      <c r="EA62" s="224"/>
    </row>
    <row r="63" spans="1:131" ht="26.25" customHeight="1" thickBot="1" x14ac:dyDescent="0.2">
      <c r="A63" s="234" t="s">
        <v>377</v>
      </c>
      <c r="B63" s="775" t="s">
        <v>396</v>
      </c>
      <c r="C63" s="776"/>
      <c r="D63" s="776"/>
      <c r="E63" s="776"/>
      <c r="F63" s="776"/>
      <c r="G63" s="776"/>
      <c r="H63" s="776"/>
      <c r="I63" s="776"/>
      <c r="J63" s="776"/>
      <c r="K63" s="776"/>
      <c r="L63" s="776"/>
      <c r="M63" s="776"/>
      <c r="N63" s="776"/>
      <c r="O63" s="776"/>
      <c r="P63" s="777"/>
      <c r="Q63" s="826"/>
      <c r="R63" s="827"/>
      <c r="S63" s="827"/>
      <c r="T63" s="827"/>
      <c r="U63" s="827"/>
      <c r="V63" s="827"/>
      <c r="W63" s="827"/>
      <c r="X63" s="827"/>
      <c r="Y63" s="827"/>
      <c r="Z63" s="827"/>
      <c r="AA63" s="827"/>
      <c r="AB63" s="827"/>
      <c r="AC63" s="827"/>
      <c r="AD63" s="827"/>
      <c r="AE63" s="828"/>
      <c r="AF63" s="829">
        <v>2393</v>
      </c>
      <c r="AG63" s="830"/>
      <c r="AH63" s="830"/>
      <c r="AI63" s="830"/>
      <c r="AJ63" s="831"/>
      <c r="AK63" s="832"/>
      <c r="AL63" s="827"/>
      <c r="AM63" s="827"/>
      <c r="AN63" s="827"/>
      <c r="AO63" s="827"/>
      <c r="AP63" s="830">
        <v>51734</v>
      </c>
      <c r="AQ63" s="830"/>
      <c r="AR63" s="830"/>
      <c r="AS63" s="830"/>
      <c r="AT63" s="830"/>
      <c r="AU63" s="830">
        <v>16670</v>
      </c>
      <c r="AV63" s="830"/>
      <c r="AW63" s="830"/>
      <c r="AX63" s="830"/>
      <c r="AY63" s="830"/>
      <c r="AZ63" s="834"/>
      <c r="BA63" s="834"/>
      <c r="BB63" s="834"/>
      <c r="BC63" s="834"/>
      <c r="BD63" s="834"/>
      <c r="BE63" s="835"/>
      <c r="BF63" s="835"/>
      <c r="BG63" s="835"/>
      <c r="BH63" s="835"/>
      <c r="BI63" s="836"/>
      <c r="BJ63" s="837" t="s">
        <v>122</v>
      </c>
      <c r="BK63" s="838"/>
      <c r="BL63" s="838"/>
      <c r="BM63" s="838"/>
      <c r="BN63" s="839"/>
      <c r="BO63" s="235"/>
      <c r="BP63" s="235"/>
      <c r="BQ63" s="232">
        <v>57</v>
      </c>
      <c r="BR63" s="233"/>
      <c r="BS63" s="759"/>
      <c r="BT63" s="760"/>
      <c r="BU63" s="760"/>
      <c r="BV63" s="760"/>
      <c r="BW63" s="760"/>
      <c r="BX63" s="760"/>
      <c r="BY63" s="760"/>
      <c r="BZ63" s="760"/>
      <c r="CA63" s="760"/>
      <c r="CB63" s="760"/>
      <c r="CC63" s="760"/>
      <c r="CD63" s="760"/>
      <c r="CE63" s="760"/>
      <c r="CF63" s="760"/>
      <c r="CG63" s="761"/>
      <c r="CH63" s="762"/>
      <c r="CI63" s="763"/>
      <c r="CJ63" s="763"/>
      <c r="CK63" s="763"/>
      <c r="CL63" s="764"/>
      <c r="CM63" s="762"/>
      <c r="CN63" s="763"/>
      <c r="CO63" s="763"/>
      <c r="CP63" s="763"/>
      <c r="CQ63" s="764"/>
      <c r="CR63" s="762"/>
      <c r="CS63" s="763"/>
      <c r="CT63" s="763"/>
      <c r="CU63" s="763"/>
      <c r="CV63" s="764"/>
      <c r="CW63" s="762"/>
      <c r="CX63" s="763"/>
      <c r="CY63" s="763"/>
      <c r="CZ63" s="763"/>
      <c r="DA63" s="764"/>
      <c r="DB63" s="762"/>
      <c r="DC63" s="763"/>
      <c r="DD63" s="763"/>
      <c r="DE63" s="763"/>
      <c r="DF63" s="764"/>
      <c r="DG63" s="762"/>
      <c r="DH63" s="763"/>
      <c r="DI63" s="763"/>
      <c r="DJ63" s="763"/>
      <c r="DK63" s="764"/>
      <c r="DL63" s="762"/>
      <c r="DM63" s="763"/>
      <c r="DN63" s="763"/>
      <c r="DO63" s="763"/>
      <c r="DP63" s="764"/>
      <c r="DQ63" s="762"/>
      <c r="DR63" s="763"/>
      <c r="DS63" s="763"/>
      <c r="DT63" s="763"/>
      <c r="DU63" s="764"/>
      <c r="DV63" s="759"/>
      <c r="DW63" s="760"/>
      <c r="DX63" s="760"/>
      <c r="DY63" s="760"/>
      <c r="DZ63" s="774"/>
      <c r="EA63" s="224"/>
    </row>
    <row r="64" spans="1:131" ht="26.25" customHeight="1" x14ac:dyDescent="0.15">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59"/>
      <c r="BT64" s="760"/>
      <c r="BU64" s="760"/>
      <c r="BV64" s="760"/>
      <c r="BW64" s="760"/>
      <c r="BX64" s="760"/>
      <c r="BY64" s="760"/>
      <c r="BZ64" s="760"/>
      <c r="CA64" s="760"/>
      <c r="CB64" s="760"/>
      <c r="CC64" s="760"/>
      <c r="CD64" s="760"/>
      <c r="CE64" s="760"/>
      <c r="CF64" s="760"/>
      <c r="CG64" s="761"/>
      <c r="CH64" s="762"/>
      <c r="CI64" s="763"/>
      <c r="CJ64" s="763"/>
      <c r="CK64" s="763"/>
      <c r="CL64" s="764"/>
      <c r="CM64" s="762"/>
      <c r="CN64" s="763"/>
      <c r="CO64" s="763"/>
      <c r="CP64" s="763"/>
      <c r="CQ64" s="764"/>
      <c r="CR64" s="762"/>
      <c r="CS64" s="763"/>
      <c r="CT64" s="763"/>
      <c r="CU64" s="763"/>
      <c r="CV64" s="764"/>
      <c r="CW64" s="762"/>
      <c r="CX64" s="763"/>
      <c r="CY64" s="763"/>
      <c r="CZ64" s="763"/>
      <c r="DA64" s="764"/>
      <c r="DB64" s="762"/>
      <c r="DC64" s="763"/>
      <c r="DD64" s="763"/>
      <c r="DE64" s="763"/>
      <c r="DF64" s="764"/>
      <c r="DG64" s="762"/>
      <c r="DH64" s="763"/>
      <c r="DI64" s="763"/>
      <c r="DJ64" s="763"/>
      <c r="DK64" s="764"/>
      <c r="DL64" s="762"/>
      <c r="DM64" s="763"/>
      <c r="DN64" s="763"/>
      <c r="DO64" s="763"/>
      <c r="DP64" s="764"/>
      <c r="DQ64" s="762"/>
      <c r="DR64" s="763"/>
      <c r="DS64" s="763"/>
      <c r="DT64" s="763"/>
      <c r="DU64" s="764"/>
      <c r="DV64" s="759"/>
      <c r="DW64" s="760"/>
      <c r="DX64" s="760"/>
      <c r="DY64" s="760"/>
      <c r="DZ64" s="774"/>
      <c r="EA64" s="224"/>
    </row>
    <row r="65" spans="1:131" ht="26.25" customHeight="1" thickBot="1" x14ac:dyDescent="0.2">
      <c r="A65" s="226" t="s">
        <v>397</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59"/>
      <c r="BT65" s="760"/>
      <c r="BU65" s="760"/>
      <c r="BV65" s="760"/>
      <c r="BW65" s="760"/>
      <c r="BX65" s="760"/>
      <c r="BY65" s="760"/>
      <c r="BZ65" s="760"/>
      <c r="CA65" s="760"/>
      <c r="CB65" s="760"/>
      <c r="CC65" s="760"/>
      <c r="CD65" s="760"/>
      <c r="CE65" s="760"/>
      <c r="CF65" s="760"/>
      <c r="CG65" s="761"/>
      <c r="CH65" s="762"/>
      <c r="CI65" s="763"/>
      <c r="CJ65" s="763"/>
      <c r="CK65" s="763"/>
      <c r="CL65" s="764"/>
      <c r="CM65" s="762"/>
      <c r="CN65" s="763"/>
      <c r="CO65" s="763"/>
      <c r="CP65" s="763"/>
      <c r="CQ65" s="764"/>
      <c r="CR65" s="762"/>
      <c r="CS65" s="763"/>
      <c r="CT65" s="763"/>
      <c r="CU65" s="763"/>
      <c r="CV65" s="764"/>
      <c r="CW65" s="762"/>
      <c r="CX65" s="763"/>
      <c r="CY65" s="763"/>
      <c r="CZ65" s="763"/>
      <c r="DA65" s="764"/>
      <c r="DB65" s="762"/>
      <c r="DC65" s="763"/>
      <c r="DD65" s="763"/>
      <c r="DE65" s="763"/>
      <c r="DF65" s="764"/>
      <c r="DG65" s="762"/>
      <c r="DH65" s="763"/>
      <c r="DI65" s="763"/>
      <c r="DJ65" s="763"/>
      <c r="DK65" s="764"/>
      <c r="DL65" s="762"/>
      <c r="DM65" s="763"/>
      <c r="DN65" s="763"/>
      <c r="DO65" s="763"/>
      <c r="DP65" s="764"/>
      <c r="DQ65" s="762"/>
      <c r="DR65" s="763"/>
      <c r="DS65" s="763"/>
      <c r="DT65" s="763"/>
      <c r="DU65" s="764"/>
      <c r="DV65" s="759"/>
      <c r="DW65" s="760"/>
      <c r="DX65" s="760"/>
      <c r="DY65" s="760"/>
      <c r="DZ65" s="774"/>
      <c r="EA65" s="224"/>
    </row>
    <row r="66" spans="1:131" ht="26.25" customHeight="1" x14ac:dyDescent="0.15">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0" t="s">
        <v>384</v>
      </c>
      <c r="AG66" s="801"/>
      <c r="AH66" s="801"/>
      <c r="AI66" s="801"/>
      <c r="AJ66" s="841"/>
      <c r="AK66" s="720" t="s">
        <v>385</v>
      </c>
      <c r="AL66" s="715"/>
      <c r="AM66" s="715"/>
      <c r="AN66" s="715"/>
      <c r="AO66" s="716"/>
      <c r="AP66" s="720" t="s">
        <v>386</v>
      </c>
      <c r="AQ66" s="721"/>
      <c r="AR66" s="721"/>
      <c r="AS66" s="721"/>
      <c r="AT66" s="722"/>
      <c r="AU66" s="720" t="s">
        <v>399</v>
      </c>
      <c r="AV66" s="721"/>
      <c r="AW66" s="721"/>
      <c r="AX66" s="721"/>
      <c r="AY66" s="722"/>
      <c r="AZ66" s="720" t="s">
        <v>364</v>
      </c>
      <c r="BA66" s="721"/>
      <c r="BB66" s="721"/>
      <c r="BC66" s="721"/>
      <c r="BD66" s="727"/>
      <c r="BE66" s="235"/>
      <c r="BF66" s="235"/>
      <c r="BG66" s="235"/>
      <c r="BH66" s="235"/>
      <c r="BI66" s="235"/>
      <c r="BJ66" s="235"/>
      <c r="BK66" s="235"/>
      <c r="BL66" s="235"/>
      <c r="BM66" s="235"/>
      <c r="BN66" s="235"/>
      <c r="BO66" s="235"/>
      <c r="BP66" s="235"/>
      <c r="BQ66" s="232">
        <v>60</v>
      </c>
      <c r="BR66" s="237"/>
      <c r="BS66" s="845"/>
      <c r="BT66" s="846"/>
      <c r="BU66" s="846"/>
      <c r="BV66" s="846"/>
      <c r="BW66" s="846"/>
      <c r="BX66" s="846"/>
      <c r="BY66" s="846"/>
      <c r="BZ66" s="846"/>
      <c r="CA66" s="846"/>
      <c r="CB66" s="846"/>
      <c r="CC66" s="846"/>
      <c r="CD66" s="846"/>
      <c r="CE66" s="846"/>
      <c r="CF66" s="846"/>
      <c r="CG66" s="851"/>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224"/>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2"/>
      <c r="AG67" s="804"/>
      <c r="AH67" s="804"/>
      <c r="AI67" s="804"/>
      <c r="AJ67" s="843"/>
      <c r="AK67" s="844"/>
      <c r="AL67" s="718"/>
      <c r="AM67" s="718"/>
      <c r="AN67" s="718"/>
      <c r="AO67" s="719"/>
      <c r="AP67" s="723"/>
      <c r="AQ67" s="724"/>
      <c r="AR67" s="724"/>
      <c r="AS67" s="724"/>
      <c r="AT67" s="725"/>
      <c r="AU67" s="723"/>
      <c r="AV67" s="724"/>
      <c r="AW67" s="724"/>
      <c r="AX67" s="724"/>
      <c r="AY67" s="725"/>
      <c r="AZ67" s="723"/>
      <c r="BA67" s="724"/>
      <c r="BB67" s="724"/>
      <c r="BC67" s="724"/>
      <c r="BD67" s="729"/>
      <c r="BE67" s="235"/>
      <c r="BF67" s="235"/>
      <c r="BG67" s="235"/>
      <c r="BH67" s="235"/>
      <c r="BI67" s="235"/>
      <c r="BJ67" s="235"/>
      <c r="BK67" s="235"/>
      <c r="BL67" s="235"/>
      <c r="BM67" s="235"/>
      <c r="BN67" s="235"/>
      <c r="BO67" s="235"/>
      <c r="BP67" s="235"/>
      <c r="BQ67" s="232">
        <v>61</v>
      </c>
      <c r="BR67" s="237"/>
      <c r="BS67" s="845"/>
      <c r="BT67" s="846"/>
      <c r="BU67" s="846"/>
      <c r="BV67" s="846"/>
      <c r="BW67" s="846"/>
      <c r="BX67" s="846"/>
      <c r="BY67" s="846"/>
      <c r="BZ67" s="846"/>
      <c r="CA67" s="846"/>
      <c r="CB67" s="846"/>
      <c r="CC67" s="846"/>
      <c r="CD67" s="846"/>
      <c r="CE67" s="846"/>
      <c r="CF67" s="846"/>
      <c r="CG67" s="851"/>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224"/>
    </row>
    <row r="68" spans="1:131" ht="26.25" customHeight="1" thickTop="1" x14ac:dyDescent="0.15">
      <c r="A68" s="230">
        <v>1</v>
      </c>
      <c r="B68" s="855" t="s">
        <v>546</v>
      </c>
      <c r="C68" s="856"/>
      <c r="D68" s="856"/>
      <c r="E68" s="856"/>
      <c r="F68" s="856"/>
      <c r="G68" s="856"/>
      <c r="H68" s="856"/>
      <c r="I68" s="856"/>
      <c r="J68" s="856"/>
      <c r="K68" s="856"/>
      <c r="L68" s="856"/>
      <c r="M68" s="856"/>
      <c r="N68" s="856"/>
      <c r="O68" s="856"/>
      <c r="P68" s="857"/>
      <c r="Q68" s="858">
        <v>5665</v>
      </c>
      <c r="R68" s="852"/>
      <c r="S68" s="852"/>
      <c r="T68" s="852"/>
      <c r="U68" s="852"/>
      <c r="V68" s="852">
        <v>5575</v>
      </c>
      <c r="W68" s="852"/>
      <c r="X68" s="852"/>
      <c r="Y68" s="852"/>
      <c r="Z68" s="852"/>
      <c r="AA68" s="852">
        <v>90</v>
      </c>
      <c r="AB68" s="852"/>
      <c r="AC68" s="852"/>
      <c r="AD68" s="852"/>
      <c r="AE68" s="852"/>
      <c r="AF68" s="852">
        <v>90</v>
      </c>
      <c r="AG68" s="852"/>
      <c r="AH68" s="852"/>
      <c r="AI68" s="852"/>
      <c r="AJ68" s="852"/>
      <c r="AK68" s="852">
        <v>45</v>
      </c>
      <c r="AL68" s="852"/>
      <c r="AM68" s="852"/>
      <c r="AN68" s="852"/>
      <c r="AO68" s="852"/>
      <c r="AP68" s="852">
        <v>6955</v>
      </c>
      <c r="AQ68" s="852"/>
      <c r="AR68" s="852"/>
      <c r="AS68" s="852"/>
      <c r="AT68" s="852"/>
      <c r="AU68" s="852">
        <v>2903</v>
      </c>
      <c r="AV68" s="852"/>
      <c r="AW68" s="852"/>
      <c r="AX68" s="852"/>
      <c r="AY68" s="852"/>
      <c r="AZ68" s="853"/>
      <c r="BA68" s="853"/>
      <c r="BB68" s="853"/>
      <c r="BC68" s="853"/>
      <c r="BD68" s="854"/>
      <c r="BE68" s="235"/>
      <c r="BF68" s="235"/>
      <c r="BG68" s="235"/>
      <c r="BH68" s="235"/>
      <c r="BI68" s="235"/>
      <c r="BJ68" s="235"/>
      <c r="BK68" s="235"/>
      <c r="BL68" s="235"/>
      <c r="BM68" s="235"/>
      <c r="BN68" s="235"/>
      <c r="BO68" s="235"/>
      <c r="BP68" s="235"/>
      <c r="BQ68" s="232">
        <v>62</v>
      </c>
      <c r="BR68" s="237"/>
      <c r="BS68" s="845"/>
      <c r="BT68" s="846"/>
      <c r="BU68" s="846"/>
      <c r="BV68" s="846"/>
      <c r="BW68" s="846"/>
      <c r="BX68" s="846"/>
      <c r="BY68" s="846"/>
      <c r="BZ68" s="846"/>
      <c r="CA68" s="846"/>
      <c r="CB68" s="846"/>
      <c r="CC68" s="846"/>
      <c r="CD68" s="846"/>
      <c r="CE68" s="846"/>
      <c r="CF68" s="846"/>
      <c r="CG68" s="851"/>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224"/>
    </row>
    <row r="69" spans="1:131" ht="26.25" customHeight="1" x14ac:dyDescent="0.15">
      <c r="A69" s="232">
        <v>2</v>
      </c>
      <c r="B69" s="859" t="s">
        <v>547</v>
      </c>
      <c r="C69" s="860"/>
      <c r="D69" s="860"/>
      <c r="E69" s="860"/>
      <c r="F69" s="860"/>
      <c r="G69" s="860"/>
      <c r="H69" s="860"/>
      <c r="I69" s="860"/>
      <c r="J69" s="860"/>
      <c r="K69" s="860"/>
      <c r="L69" s="860"/>
      <c r="M69" s="860"/>
      <c r="N69" s="860"/>
      <c r="O69" s="860"/>
      <c r="P69" s="861"/>
      <c r="Q69" s="862">
        <v>14</v>
      </c>
      <c r="R69" s="816"/>
      <c r="S69" s="816"/>
      <c r="T69" s="816"/>
      <c r="U69" s="816"/>
      <c r="V69" s="816">
        <v>12</v>
      </c>
      <c r="W69" s="816"/>
      <c r="X69" s="816"/>
      <c r="Y69" s="816"/>
      <c r="Z69" s="816"/>
      <c r="AA69" s="816">
        <v>3</v>
      </c>
      <c r="AB69" s="816"/>
      <c r="AC69" s="816"/>
      <c r="AD69" s="816"/>
      <c r="AE69" s="816"/>
      <c r="AF69" s="816">
        <v>3</v>
      </c>
      <c r="AG69" s="816"/>
      <c r="AH69" s="816"/>
      <c r="AI69" s="816"/>
      <c r="AJ69" s="816"/>
      <c r="AK69" s="816" t="s">
        <v>545</v>
      </c>
      <c r="AL69" s="816"/>
      <c r="AM69" s="816"/>
      <c r="AN69" s="816"/>
      <c r="AO69" s="816"/>
      <c r="AP69" s="816" t="s">
        <v>545</v>
      </c>
      <c r="AQ69" s="816"/>
      <c r="AR69" s="816"/>
      <c r="AS69" s="816"/>
      <c r="AT69" s="816"/>
      <c r="AU69" s="816" t="s">
        <v>545</v>
      </c>
      <c r="AV69" s="816"/>
      <c r="AW69" s="816"/>
      <c r="AX69" s="816"/>
      <c r="AY69" s="816"/>
      <c r="AZ69" s="818"/>
      <c r="BA69" s="818"/>
      <c r="BB69" s="818"/>
      <c r="BC69" s="818"/>
      <c r="BD69" s="819"/>
      <c r="BE69" s="235"/>
      <c r="BF69" s="235"/>
      <c r="BG69" s="235"/>
      <c r="BH69" s="235"/>
      <c r="BI69" s="235"/>
      <c r="BJ69" s="235"/>
      <c r="BK69" s="235"/>
      <c r="BL69" s="235"/>
      <c r="BM69" s="235"/>
      <c r="BN69" s="235"/>
      <c r="BO69" s="235"/>
      <c r="BP69" s="235"/>
      <c r="BQ69" s="232">
        <v>63</v>
      </c>
      <c r="BR69" s="237"/>
      <c r="BS69" s="845"/>
      <c r="BT69" s="846"/>
      <c r="BU69" s="846"/>
      <c r="BV69" s="846"/>
      <c r="BW69" s="846"/>
      <c r="BX69" s="846"/>
      <c r="BY69" s="846"/>
      <c r="BZ69" s="846"/>
      <c r="CA69" s="846"/>
      <c r="CB69" s="846"/>
      <c r="CC69" s="846"/>
      <c r="CD69" s="846"/>
      <c r="CE69" s="846"/>
      <c r="CF69" s="846"/>
      <c r="CG69" s="851"/>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224"/>
    </row>
    <row r="70" spans="1:131" ht="26.25" customHeight="1" x14ac:dyDescent="0.15">
      <c r="A70" s="232">
        <v>3</v>
      </c>
      <c r="B70" s="859" t="s">
        <v>548</v>
      </c>
      <c r="C70" s="860"/>
      <c r="D70" s="860"/>
      <c r="E70" s="860"/>
      <c r="F70" s="860"/>
      <c r="G70" s="860"/>
      <c r="H70" s="860"/>
      <c r="I70" s="860"/>
      <c r="J70" s="860"/>
      <c r="K70" s="860"/>
      <c r="L70" s="860"/>
      <c r="M70" s="860"/>
      <c r="N70" s="860"/>
      <c r="O70" s="860"/>
      <c r="P70" s="861"/>
      <c r="Q70" s="862">
        <v>93</v>
      </c>
      <c r="R70" s="816"/>
      <c r="S70" s="816"/>
      <c r="T70" s="816"/>
      <c r="U70" s="816"/>
      <c r="V70" s="816">
        <v>91</v>
      </c>
      <c r="W70" s="816"/>
      <c r="X70" s="816"/>
      <c r="Y70" s="816"/>
      <c r="Z70" s="816"/>
      <c r="AA70" s="816">
        <v>2</v>
      </c>
      <c r="AB70" s="816"/>
      <c r="AC70" s="816"/>
      <c r="AD70" s="816"/>
      <c r="AE70" s="816"/>
      <c r="AF70" s="816">
        <v>2</v>
      </c>
      <c r="AG70" s="816"/>
      <c r="AH70" s="816"/>
      <c r="AI70" s="816"/>
      <c r="AJ70" s="816"/>
      <c r="AK70" s="816" t="s">
        <v>545</v>
      </c>
      <c r="AL70" s="816"/>
      <c r="AM70" s="816"/>
      <c r="AN70" s="816"/>
      <c r="AO70" s="816"/>
      <c r="AP70" s="816" t="s">
        <v>545</v>
      </c>
      <c r="AQ70" s="816"/>
      <c r="AR70" s="816"/>
      <c r="AS70" s="816"/>
      <c r="AT70" s="816"/>
      <c r="AU70" s="816" t="s">
        <v>545</v>
      </c>
      <c r="AV70" s="816"/>
      <c r="AW70" s="816"/>
      <c r="AX70" s="816"/>
      <c r="AY70" s="816"/>
      <c r="AZ70" s="818"/>
      <c r="BA70" s="818"/>
      <c r="BB70" s="818"/>
      <c r="BC70" s="818"/>
      <c r="BD70" s="819"/>
      <c r="BE70" s="235"/>
      <c r="BF70" s="235"/>
      <c r="BG70" s="235"/>
      <c r="BH70" s="235"/>
      <c r="BI70" s="235"/>
      <c r="BJ70" s="235"/>
      <c r="BK70" s="235"/>
      <c r="BL70" s="235"/>
      <c r="BM70" s="235"/>
      <c r="BN70" s="235"/>
      <c r="BO70" s="235"/>
      <c r="BP70" s="235"/>
      <c r="BQ70" s="232">
        <v>64</v>
      </c>
      <c r="BR70" s="237"/>
      <c r="BS70" s="845"/>
      <c r="BT70" s="846"/>
      <c r="BU70" s="846"/>
      <c r="BV70" s="846"/>
      <c r="BW70" s="846"/>
      <c r="BX70" s="846"/>
      <c r="BY70" s="846"/>
      <c r="BZ70" s="846"/>
      <c r="CA70" s="846"/>
      <c r="CB70" s="846"/>
      <c r="CC70" s="846"/>
      <c r="CD70" s="846"/>
      <c r="CE70" s="846"/>
      <c r="CF70" s="846"/>
      <c r="CG70" s="851"/>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224"/>
    </row>
    <row r="71" spans="1:131" ht="26.25" customHeight="1" x14ac:dyDescent="0.15">
      <c r="A71" s="232">
        <v>4</v>
      </c>
      <c r="B71" s="859" t="s">
        <v>549</v>
      </c>
      <c r="C71" s="860"/>
      <c r="D71" s="860"/>
      <c r="E71" s="860"/>
      <c r="F71" s="860"/>
      <c r="G71" s="860"/>
      <c r="H71" s="860"/>
      <c r="I71" s="860"/>
      <c r="J71" s="860"/>
      <c r="K71" s="860"/>
      <c r="L71" s="860"/>
      <c r="M71" s="860"/>
      <c r="N71" s="860"/>
      <c r="O71" s="860"/>
      <c r="P71" s="861"/>
      <c r="Q71" s="862">
        <v>52</v>
      </c>
      <c r="R71" s="816"/>
      <c r="S71" s="816"/>
      <c r="T71" s="816"/>
      <c r="U71" s="816"/>
      <c r="V71" s="816">
        <v>50</v>
      </c>
      <c r="W71" s="816"/>
      <c r="X71" s="816"/>
      <c r="Y71" s="816"/>
      <c r="Z71" s="816"/>
      <c r="AA71" s="816">
        <v>2</v>
      </c>
      <c r="AB71" s="816"/>
      <c r="AC71" s="816"/>
      <c r="AD71" s="816"/>
      <c r="AE71" s="816"/>
      <c r="AF71" s="816">
        <v>2</v>
      </c>
      <c r="AG71" s="816"/>
      <c r="AH71" s="816"/>
      <c r="AI71" s="816"/>
      <c r="AJ71" s="816"/>
      <c r="AK71" s="816">
        <v>46</v>
      </c>
      <c r="AL71" s="816"/>
      <c r="AM71" s="816"/>
      <c r="AN71" s="816"/>
      <c r="AO71" s="816"/>
      <c r="AP71" s="816" t="s">
        <v>545</v>
      </c>
      <c r="AQ71" s="816"/>
      <c r="AR71" s="816"/>
      <c r="AS71" s="816"/>
      <c r="AT71" s="816"/>
      <c r="AU71" s="816" t="s">
        <v>545</v>
      </c>
      <c r="AV71" s="816"/>
      <c r="AW71" s="816"/>
      <c r="AX71" s="816"/>
      <c r="AY71" s="816"/>
      <c r="AZ71" s="818"/>
      <c r="BA71" s="818"/>
      <c r="BB71" s="818"/>
      <c r="BC71" s="818"/>
      <c r="BD71" s="819"/>
      <c r="BE71" s="235"/>
      <c r="BF71" s="235"/>
      <c r="BG71" s="235"/>
      <c r="BH71" s="235"/>
      <c r="BI71" s="235"/>
      <c r="BJ71" s="235"/>
      <c r="BK71" s="235"/>
      <c r="BL71" s="235"/>
      <c r="BM71" s="235"/>
      <c r="BN71" s="235"/>
      <c r="BO71" s="235"/>
      <c r="BP71" s="235"/>
      <c r="BQ71" s="232">
        <v>65</v>
      </c>
      <c r="BR71" s="237"/>
      <c r="BS71" s="845"/>
      <c r="BT71" s="846"/>
      <c r="BU71" s="846"/>
      <c r="BV71" s="846"/>
      <c r="BW71" s="846"/>
      <c r="BX71" s="846"/>
      <c r="BY71" s="846"/>
      <c r="BZ71" s="846"/>
      <c r="CA71" s="846"/>
      <c r="CB71" s="846"/>
      <c r="CC71" s="846"/>
      <c r="CD71" s="846"/>
      <c r="CE71" s="846"/>
      <c r="CF71" s="846"/>
      <c r="CG71" s="851"/>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224"/>
    </row>
    <row r="72" spans="1:131" ht="26.25" customHeight="1" x14ac:dyDescent="0.15">
      <c r="A72" s="232">
        <v>5</v>
      </c>
      <c r="B72" s="859" t="s">
        <v>550</v>
      </c>
      <c r="C72" s="860"/>
      <c r="D72" s="860"/>
      <c r="E72" s="860"/>
      <c r="F72" s="860"/>
      <c r="G72" s="860"/>
      <c r="H72" s="860"/>
      <c r="I72" s="860"/>
      <c r="J72" s="860"/>
      <c r="K72" s="860"/>
      <c r="L72" s="860"/>
      <c r="M72" s="860"/>
      <c r="N72" s="860"/>
      <c r="O72" s="860"/>
      <c r="P72" s="861"/>
      <c r="Q72" s="862">
        <v>780</v>
      </c>
      <c r="R72" s="816"/>
      <c r="S72" s="816"/>
      <c r="T72" s="816"/>
      <c r="U72" s="816"/>
      <c r="V72" s="816">
        <v>124</v>
      </c>
      <c r="W72" s="816"/>
      <c r="X72" s="816"/>
      <c r="Y72" s="816"/>
      <c r="Z72" s="816"/>
      <c r="AA72" s="816">
        <v>656</v>
      </c>
      <c r="AB72" s="816"/>
      <c r="AC72" s="816"/>
      <c r="AD72" s="816"/>
      <c r="AE72" s="816"/>
      <c r="AF72" s="816">
        <v>656</v>
      </c>
      <c r="AG72" s="816"/>
      <c r="AH72" s="816"/>
      <c r="AI72" s="816"/>
      <c r="AJ72" s="816"/>
      <c r="AK72" s="816">
        <v>45</v>
      </c>
      <c r="AL72" s="816"/>
      <c r="AM72" s="816"/>
      <c r="AN72" s="816"/>
      <c r="AO72" s="816"/>
      <c r="AP72" s="816" t="s">
        <v>545</v>
      </c>
      <c r="AQ72" s="816"/>
      <c r="AR72" s="816"/>
      <c r="AS72" s="816"/>
      <c r="AT72" s="816"/>
      <c r="AU72" s="816" t="s">
        <v>545</v>
      </c>
      <c r="AV72" s="816"/>
      <c r="AW72" s="816"/>
      <c r="AX72" s="816"/>
      <c r="AY72" s="816"/>
      <c r="AZ72" s="818"/>
      <c r="BA72" s="818"/>
      <c r="BB72" s="818"/>
      <c r="BC72" s="818"/>
      <c r="BD72" s="819"/>
      <c r="BE72" s="235"/>
      <c r="BF72" s="235"/>
      <c r="BG72" s="235"/>
      <c r="BH72" s="235"/>
      <c r="BI72" s="235"/>
      <c r="BJ72" s="235"/>
      <c r="BK72" s="235"/>
      <c r="BL72" s="235"/>
      <c r="BM72" s="235"/>
      <c r="BN72" s="235"/>
      <c r="BO72" s="235"/>
      <c r="BP72" s="235"/>
      <c r="BQ72" s="232">
        <v>66</v>
      </c>
      <c r="BR72" s="237"/>
      <c r="BS72" s="845"/>
      <c r="BT72" s="846"/>
      <c r="BU72" s="846"/>
      <c r="BV72" s="846"/>
      <c r="BW72" s="846"/>
      <c r="BX72" s="846"/>
      <c r="BY72" s="846"/>
      <c r="BZ72" s="846"/>
      <c r="CA72" s="846"/>
      <c r="CB72" s="846"/>
      <c r="CC72" s="846"/>
      <c r="CD72" s="846"/>
      <c r="CE72" s="846"/>
      <c r="CF72" s="846"/>
      <c r="CG72" s="851"/>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224"/>
    </row>
    <row r="73" spans="1:131" ht="26.25" customHeight="1" x14ac:dyDescent="0.15">
      <c r="A73" s="232">
        <v>6</v>
      </c>
      <c r="B73" s="859" t="s">
        <v>551</v>
      </c>
      <c r="C73" s="860"/>
      <c r="D73" s="860"/>
      <c r="E73" s="860"/>
      <c r="F73" s="860"/>
      <c r="G73" s="860"/>
      <c r="H73" s="860"/>
      <c r="I73" s="860"/>
      <c r="J73" s="860"/>
      <c r="K73" s="860"/>
      <c r="L73" s="860"/>
      <c r="M73" s="860"/>
      <c r="N73" s="860"/>
      <c r="O73" s="860"/>
      <c r="P73" s="861"/>
      <c r="Q73" s="862">
        <v>1111</v>
      </c>
      <c r="R73" s="816"/>
      <c r="S73" s="816"/>
      <c r="T73" s="816"/>
      <c r="U73" s="816"/>
      <c r="V73" s="816">
        <v>1018</v>
      </c>
      <c r="W73" s="816"/>
      <c r="X73" s="816"/>
      <c r="Y73" s="816"/>
      <c r="Z73" s="816"/>
      <c r="AA73" s="816">
        <v>93</v>
      </c>
      <c r="AB73" s="816"/>
      <c r="AC73" s="816"/>
      <c r="AD73" s="816"/>
      <c r="AE73" s="816"/>
      <c r="AF73" s="816">
        <v>93</v>
      </c>
      <c r="AG73" s="816"/>
      <c r="AH73" s="816"/>
      <c r="AI73" s="816"/>
      <c r="AJ73" s="816"/>
      <c r="AK73" s="816">
        <v>34</v>
      </c>
      <c r="AL73" s="816"/>
      <c r="AM73" s="816"/>
      <c r="AN73" s="816"/>
      <c r="AO73" s="816"/>
      <c r="AP73" s="816" t="s">
        <v>545</v>
      </c>
      <c r="AQ73" s="816"/>
      <c r="AR73" s="816"/>
      <c r="AS73" s="816"/>
      <c r="AT73" s="816"/>
      <c r="AU73" s="816" t="s">
        <v>545</v>
      </c>
      <c r="AV73" s="816"/>
      <c r="AW73" s="816"/>
      <c r="AX73" s="816"/>
      <c r="AY73" s="816"/>
      <c r="AZ73" s="818"/>
      <c r="BA73" s="818"/>
      <c r="BB73" s="818"/>
      <c r="BC73" s="818"/>
      <c r="BD73" s="819"/>
      <c r="BE73" s="235"/>
      <c r="BF73" s="235"/>
      <c r="BG73" s="235"/>
      <c r="BH73" s="235"/>
      <c r="BI73" s="235"/>
      <c r="BJ73" s="235"/>
      <c r="BK73" s="235"/>
      <c r="BL73" s="235"/>
      <c r="BM73" s="235"/>
      <c r="BN73" s="235"/>
      <c r="BO73" s="235"/>
      <c r="BP73" s="235"/>
      <c r="BQ73" s="232">
        <v>67</v>
      </c>
      <c r="BR73" s="237"/>
      <c r="BS73" s="845"/>
      <c r="BT73" s="846"/>
      <c r="BU73" s="846"/>
      <c r="BV73" s="846"/>
      <c r="BW73" s="846"/>
      <c r="BX73" s="846"/>
      <c r="BY73" s="846"/>
      <c r="BZ73" s="846"/>
      <c r="CA73" s="846"/>
      <c r="CB73" s="846"/>
      <c r="CC73" s="846"/>
      <c r="CD73" s="846"/>
      <c r="CE73" s="846"/>
      <c r="CF73" s="846"/>
      <c r="CG73" s="851"/>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224"/>
    </row>
    <row r="74" spans="1:131" ht="26.25" customHeight="1" x14ac:dyDescent="0.15">
      <c r="A74" s="232">
        <v>7</v>
      </c>
      <c r="B74" s="859" t="s">
        <v>552</v>
      </c>
      <c r="C74" s="860"/>
      <c r="D74" s="860"/>
      <c r="E74" s="860"/>
      <c r="F74" s="860"/>
      <c r="G74" s="860"/>
      <c r="H74" s="860"/>
      <c r="I74" s="860"/>
      <c r="J74" s="860"/>
      <c r="K74" s="860"/>
      <c r="L74" s="860"/>
      <c r="M74" s="860"/>
      <c r="N74" s="860"/>
      <c r="O74" s="860"/>
      <c r="P74" s="861"/>
      <c r="Q74" s="862">
        <v>416492</v>
      </c>
      <c r="R74" s="816"/>
      <c r="S74" s="816"/>
      <c r="T74" s="816"/>
      <c r="U74" s="816"/>
      <c r="V74" s="816">
        <v>405939</v>
      </c>
      <c r="W74" s="816"/>
      <c r="X74" s="816"/>
      <c r="Y74" s="816"/>
      <c r="Z74" s="816"/>
      <c r="AA74" s="816">
        <v>10552</v>
      </c>
      <c r="AB74" s="816"/>
      <c r="AC74" s="816"/>
      <c r="AD74" s="816"/>
      <c r="AE74" s="816"/>
      <c r="AF74" s="816">
        <v>10552</v>
      </c>
      <c r="AG74" s="816"/>
      <c r="AH74" s="816"/>
      <c r="AI74" s="816"/>
      <c r="AJ74" s="816"/>
      <c r="AK74" s="816">
        <v>2584</v>
      </c>
      <c r="AL74" s="816"/>
      <c r="AM74" s="816"/>
      <c r="AN74" s="816"/>
      <c r="AO74" s="816"/>
      <c r="AP74" s="816" t="s">
        <v>545</v>
      </c>
      <c r="AQ74" s="816"/>
      <c r="AR74" s="816"/>
      <c r="AS74" s="816"/>
      <c r="AT74" s="816"/>
      <c r="AU74" s="816" t="s">
        <v>545</v>
      </c>
      <c r="AV74" s="816"/>
      <c r="AW74" s="816"/>
      <c r="AX74" s="816"/>
      <c r="AY74" s="816"/>
      <c r="AZ74" s="818"/>
      <c r="BA74" s="818"/>
      <c r="BB74" s="818"/>
      <c r="BC74" s="818"/>
      <c r="BD74" s="819"/>
      <c r="BE74" s="235"/>
      <c r="BF74" s="235"/>
      <c r="BG74" s="235"/>
      <c r="BH74" s="235"/>
      <c r="BI74" s="235"/>
      <c r="BJ74" s="235"/>
      <c r="BK74" s="235"/>
      <c r="BL74" s="235"/>
      <c r="BM74" s="235"/>
      <c r="BN74" s="235"/>
      <c r="BO74" s="235"/>
      <c r="BP74" s="235"/>
      <c r="BQ74" s="232">
        <v>68</v>
      </c>
      <c r="BR74" s="237"/>
      <c r="BS74" s="845"/>
      <c r="BT74" s="846"/>
      <c r="BU74" s="846"/>
      <c r="BV74" s="846"/>
      <c r="BW74" s="846"/>
      <c r="BX74" s="846"/>
      <c r="BY74" s="846"/>
      <c r="BZ74" s="846"/>
      <c r="CA74" s="846"/>
      <c r="CB74" s="846"/>
      <c r="CC74" s="846"/>
      <c r="CD74" s="846"/>
      <c r="CE74" s="846"/>
      <c r="CF74" s="846"/>
      <c r="CG74" s="851"/>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224"/>
    </row>
    <row r="75" spans="1:131" ht="26.25" customHeight="1" x14ac:dyDescent="0.15">
      <c r="A75" s="232">
        <v>8</v>
      </c>
      <c r="B75" s="859" t="s">
        <v>553</v>
      </c>
      <c r="C75" s="860"/>
      <c r="D75" s="860"/>
      <c r="E75" s="860"/>
      <c r="F75" s="860"/>
      <c r="G75" s="860"/>
      <c r="H75" s="860"/>
      <c r="I75" s="860"/>
      <c r="J75" s="860"/>
      <c r="K75" s="860"/>
      <c r="L75" s="860"/>
      <c r="M75" s="860"/>
      <c r="N75" s="860"/>
      <c r="O75" s="860"/>
      <c r="P75" s="861"/>
      <c r="Q75" s="863">
        <v>2453</v>
      </c>
      <c r="R75" s="864"/>
      <c r="S75" s="864"/>
      <c r="T75" s="864"/>
      <c r="U75" s="820"/>
      <c r="V75" s="865">
        <v>2452</v>
      </c>
      <c r="W75" s="864"/>
      <c r="X75" s="864"/>
      <c r="Y75" s="864"/>
      <c r="Z75" s="820"/>
      <c r="AA75" s="865">
        <v>1</v>
      </c>
      <c r="AB75" s="864"/>
      <c r="AC75" s="864"/>
      <c r="AD75" s="864"/>
      <c r="AE75" s="820"/>
      <c r="AF75" s="865">
        <v>1</v>
      </c>
      <c r="AG75" s="864"/>
      <c r="AH75" s="864"/>
      <c r="AI75" s="864"/>
      <c r="AJ75" s="820"/>
      <c r="AK75" s="865" t="s">
        <v>545</v>
      </c>
      <c r="AL75" s="864"/>
      <c r="AM75" s="864"/>
      <c r="AN75" s="864"/>
      <c r="AO75" s="820"/>
      <c r="AP75" s="865" t="s">
        <v>545</v>
      </c>
      <c r="AQ75" s="864"/>
      <c r="AR75" s="864"/>
      <c r="AS75" s="864"/>
      <c r="AT75" s="820"/>
      <c r="AU75" s="865" t="s">
        <v>545</v>
      </c>
      <c r="AV75" s="864"/>
      <c r="AW75" s="864"/>
      <c r="AX75" s="864"/>
      <c r="AY75" s="820"/>
      <c r="AZ75" s="818"/>
      <c r="BA75" s="818"/>
      <c r="BB75" s="818"/>
      <c r="BC75" s="818"/>
      <c r="BD75" s="819"/>
      <c r="BE75" s="235"/>
      <c r="BF75" s="235"/>
      <c r="BG75" s="235"/>
      <c r="BH75" s="235"/>
      <c r="BI75" s="235"/>
      <c r="BJ75" s="235"/>
      <c r="BK75" s="235"/>
      <c r="BL75" s="235"/>
      <c r="BM75" s="235"/>
      <c r="BN75" s="235"/>
      <c r="BO75" s="235"/>
      <c r="BP75" s="235"/>
      <c r="BQ75" s="232">
        <v>69</v>
      </c>
      <c r="BR75" s="237"/>
      <c r="BS75" s="845"/>
      <c r="BT75" s="846"/>
      <c r="BU75" s="846"/>
      <c r="BV75" s="846"/>
      <c r="BW75" s="846"/>
      <c r="BX75" s="846"/>
      <c r="BY75" s="846"/>
      <c r="BZ75" s="846"/>
      <c r="CA75" s="846"/>
      <c r="CB75" s="846"/>
      <c r="CC75" s="846"/>
      <c r="CD75" s="846"/>
      <c r="CE75" s="846"/>
      <c r="CF75" s="846"/>
      <c r="CG75" s="851"/>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224"/>
    </row>
    <row r="76" spans="1:131" ht="26.25" customHeight="1" x14ac:dyDescent="0.15">
      <c r="A76" s="232">
        <v>9</v>
      </c>
      <c r="B76" s="859"/>
      <c r="C76" s="860"/>
      <c r="D76" s="860"/>
      <c r="E76" s="860"/>
      <c r="F76" s="860"/>
      <c r="G76" s="860"/>
      <c r="H76" s="860"/>
      <c r="I76" s="860"/>
      <c r="J76" s="860"/>
      <c r="K76" s="860"/>
      <c r="L76" s="860"/>
      <c r="M76" s="860"/>
      <c r="N76" s="860"/>
      <c r="O76" s="860"/>
      <c r="P76" s="861"/>
      <c r="Q76" s="863"/>
      <c r="R76" s="864"/>
      <c r="S76" s="864"/>
      <c r="T76" s="864"/>
      <c r="U76" s="820"/>
      <c r="V76" s="865"/>
      <c r="W76" s="864"/>
      <c r="X76" s="864"/>
      <c r="Y76" s="864"/>
      <c r="Z76" s="820"/>
      <c r="AA76" s="865"/>
      <c r="AB76" s="864"/>
      <c r="AC76" s="864"/>
      <c r="AD76" s="864"/>
      <c r="AE76" s="820"/>
      <c r="AF76" s="865"/>
      <c r="AG76" s="864"/>
      <c r="AH76" s="864"/>
      <c r="AI76" s="864"/>
      <c r="AJ76" s="820"/>
      <c r="AK76" s="865"/>
      <c r="AL76" s="864"/>
      <c r="AM76" s="864"/>
      <c r="AN76" s="864"/>
      <c r="AO76" s="820"/>
      <c r="AP76" s="865"/>
      <c r="AQ76" s="864"/>
      <c r="AR76" s="864"/>
      <c r="AS76" s="864"/>
      <c r="AT76" s="820"/>
      <c r="AU76" s="865"/>
      <c r="AV76" s="864"/>
      <c r="AW76" s="864"/>
      <c r="AX76" s="864"/>
      <c r="AY76" s="820"/>
      <c r="AZ76" s="818"/>
      <c r="BA76" s="818"/>
      <c r="BB76" s="818"/>
      <c r="BC76" s="818"/>
      <c r="BD76" s="819"/>
      <c r="BE76" s="235"/>
      <c r="BF76" s="235"/>
      <c r="BG76" s="235"/>
      <c r="BH76" s="235"/>
      <c r="BI76" s="235"/>
      <c r="BJ76" s="235"/>
      <c r="BK76" s="235"/>
      <c r="BL76" s="235"/>
      <c r="BM76" s="235"/>
      <c r="BN76" s="235"/>
      <c r="BO76" s="235"/>
      <c r="BP76" s="235"/>
      <c r="BQ76" s="232">
        <v>70</v>
      </c>
      <c r="BR76" s="237"/>
      <c r="BS76" s="845"/>
      <c r="BT76" s="846"/>
      <c r="BU76" s="846"/>
      <c r="BV76" s="846"/>
      <c r="BW76" s="846"/>
      <c r="BX76" s="846"/>
      <c r="BY76" s="846"/>
      <c r="BZ76" s="846"/>
      <c r="CA76" s="846"/>
      <c r="CB76" s="846"/>
      <c r="CC76" s="846"/>
      <c r="CD76" s="846"/>
      <c r="CE76" s="846"/>
      <c r="CF76" s="846"/>
      <c r="CG76" s="851"/>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224"/>
    </row>
    <row r="77" spans="1:131" ht="26.25" customHeight="1" x14ac:dyDescent="0.15">
      <c r="A77" s="232">
        <v>10</v>
      </c>
      <c r="B77" s="859"/>
      <c r="C77" s="860"/>
      <c r="D77" s="860"/>
      <c r="E77" s="860"/>
      <c r="F77" s="860"/>
      <c r="G77" s="860"/>
      <c r="H77" s="860"/>
      <c r="I77" s="860"/>
      <c r="J77" s="860"/>
      <c r="K77" s="860"/>
      <c r="L77" s="860"/>
      <c r="M77" s="860"/>
      <c r="N77" s="860"/>
      <c r="O77" s="860"/>
      <c r="P77" s="861"/>
      <c r="Q77" s="863"/>
      <c r="R77" s="864"/>
      <c r="S77" s="864"/>
      <c r="T77" s="864"/>
      <c r="U77" s="820"/>
      <c r="V77" s="865"/>
      <c r="W77" s="864"/>
      <c r="X77" s="864"/>
      <c r="Y77" s="864"/>
      <c r="Z77" s="820"/>
      <c r="AA77" s="865"/>
      <c r="AB77" s="864"/>
      <c r="AC77" s="864"/>
      <c r="AD77" s="864"/>
      <c r="AE77" s="820"/>
      <c r="AF77" s="865"/>
      <c r="AG77" s="864"/>
      <c r="AH77" s="864"/>
      <c r="AI77" s="864"/>
      <c r="AJ77" s="820"/>
      <c r="AK77" s="865"/>
      <c r="AL77" s="864"/>
      <c r="AM77" s="864"/>
      <c r="AN77" s="864"/>
      <c r="AO77" s="820"/>
      <c r="AP77" s="865"/>
      <c r="AQ77" s="864"/>
      <c r="AR77" s="864"/>
      <c r="AS77" s="864"/>
      <c r="AT77" s="820"/>
      <c r="AU77" s="865"/>
      <c r="AV77" s="864"/>
      <c r="AW77" s="864"/>
      <c r="AX77" s="864"/>
      <c r="AY77" s="820"/>
      <c r="AZ77" s="818"/>
      <c r="BA77" s="818"/>
      <c r="BB77" s="818"/>
      <c r="BC77" s="818"/>
      <c r="BD77" s="819"/>
      <c r="BE77" s="235"/>
      <c r="BF77" s="235"/>
      <c r="BG77" s="235"/>
      <c r="BH77" s="235"/>
      <c r="BI77" s="235"/>
      <c r="BJ77" s="235"/>
      <c r="BK77" s="235"/>
      <c r="BL77" s="235"/>
      <c r="BM77" s="235"/>
      <c r="BN77" s="235"/>
      <c r="BO77" s="235"/>
      <c r="BP77" s="235"/>
      <c r="BQ77" s="232">
        <v>71</v>
      </c>
      <c r="BR77" s="237"/>
      <c r="BS77" s="845"/>
      <c r="BT77" s="846"/>
      <c r="BU77" s="846"/>
      <c r="BV77" s="846"/>
      <c r="BW77" s="846"/>
      <c r="BX77" s="846"/>
      <c r="BY77" s="846"/>
      <c r="BZ77" s="846"/>
      <c r="CA77" s="846"/>
      <c r="CB77" s="846"/>
      <c r="CC77" s="846"/>
      <c r="CD77" s="846"/>
      <c r="CE77" s="846"/>
      <c r="CF77" s="846"/>
      <c r="CG77" s="851"/>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224"/>
    </row>
    <row r="78" spans="1:131" ht="26.25" customHeight="1" x14ac:dyDescent="0.15">
      <c r="A78" s="232">
        <v>11</v>
      </c>
      <c r="B78" s="859"/>
      <c r="C78" s="860"/>
      <c r="D78" s="860"/>
      <c r="E78" s="860"/>
      <c r="F78" s="860"/>
      <c r="G78" s="860"/>
      <c r="H78" s="860"/>
      <c r="I78" s="860"/>
      <c r="J78" s="860"/>
      <c r="K78" s="860"/>
      <c r="L78" s="860"/>
      <c r="M78" s="860"/>
      <c r="N78" s="860"/>
      <c r="O78" s="860"/>
      <c r="P78" s="861"/>
      <c r="Q78" s="862"/>
      <c r="R78" s="816"/>
      <c r="S78" s="816"/>
      <c r="T78" s="816"/>
      <c r="U78" s="816"/>
      <c r="V78" s="816"/>
      <c r="W78" s="816"/>
      <c r="X78" s="816"/>
      <c r="Y78" s="816"/>
      <c r="Z78" s="816"/>
      <c r="AA78" s="816"/>
      <c r="AB78" s="816"/>
      <c r="AC78" s="816"/>
      <c r="AD78" s="816"/>
      <c r="AE78" s="816"/>
      <c r="AF78" s="816"/>
      <c r="AG78" s="816"/>
      <c r="AH78" s="816"/>
      <c r="AI78" s="816"/>
      <c r="AJ78" s="816"/>
      <c r="AK78" s="816"/>
      <c r="AL78" s="816"/>
      <c r="AM78" s="816"/>
      <c r="AN78" s="816"/>
      <c r="AO78" s="816"/>
      <c r="AP78" s="816"/>
      <c r="AQ78" s="816"/>
      <c r="AR78" s="816"/>
      <c r="AS78" s="816"/>
      <c r="AT78" s="816"/>
      <c r="AU78" s="816"/>
      <c r="AV78" s="816"/>
      <c r="AW78" s="816"/>
      <c r="AX78" s="816"/>
      <c r="AY78" s="816"/>
      <c r="AZ78" s="818"/>
      <c r="BA78" s="818"/>
      <c r="BB78" s="818"/>
      <c r="BC78" s="818"/>
      <c r="BD78" s="819"/>
      <c r="BE78" s="235"/>
      <c r="BF78" s="235"/>
      <c r="BG78" s="235"/>
      <c r="BH78" s="235"/>
      <c r="BI78" s="235"/>
      <c r="BJ78" s="224"/>
      <c r="BK78" s="224"/>
      <c r="BL78" s="224"/>
      <c r="BM78" s="224"/>
      <c r="BN78" s="224"/>
      <c r="BO78" s="235"/>
      <c r="BP78" s="235"/>
      <c r="BQ78" s="232">
        <v>72</v>
      </c>
      <c r="BR78" s="237"/>
      <c r="BS78" s="845"/>
      <c r="BT78" s="846"/>
      <c r="BU78" s="846"/>
      <c r="BV78" s="846"/>
      <c r="BW78" s="846"/>
      <c r="BX78" s="846"/>
      <c r="BY78" s="846"/>
      <c r="BZ78" s="846"/>
      <c r="CA78" s="846"/>
      <c r="CB78" s="846"/>
      <c r="CC78" s="846"/>
      <c r="CD78" s="846"/>
      <c r="CE78" s="846"/>
      <c r="CF78" s="846"/>
      <c r="CG78" s="851"/>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224"/>
    </row>
    <row r="79" spans="1:131" ht="26.25" customHeight="1" x14ac:dyDescent="0.15">
      <c r="A79" s="232">
        <v>12</v>
      </c>
      <c r="B79" s="859"/>
      <c r="C79" s="860"/>
      <c r="D79" s="860"/>
      <c r="E79" s="860"/>
      <c r="F79" s="860"/>
      <c r="G79" s="860"/>
      <c r="H79" s="860"/>
      <c r="I79" s="860"/>
      <c r="J79" s="860"/>
      <c r="K79" s="860"/>
      <c r="L79" s="860"/>
      <c r="M79" s="860"/>
      <c r="N79" s="860"/>
      <c r="O79" s="860"/>
      <c r="P79" s="861"/>
      <c r="Q79" s="862"/>
      <c r="R79" s="816"/>
      <c r="S79" s="816"/>
      <c r="T79" s="816"/>
      <c r="U79" s="816"/>
      <c r="V79" s="816"/>
      <c r="W79" s="816"/>
      <c r="X79" s="816"/>
      <c r="Y79" s="816"/>
      <c r="Z79" s="816"/>
      <c r="AA79" s="816"/>
      <c r="AB79" s="816"/>
      <c r="AC79" s="816"/>
      <c r="AD79" s="816"/>
      <c r="AE79" s="816"/>
      <c r="AF79" s="816"/>
      <c r="AG79" s="816"/>
      <c r="AH79" s="816"/>
      <c r="AI79" s="816"/>
      <c r="AJ79" s="816"/>
      <c r="AK79" s="816"/>
      <c r="AL79" s="816"/>
      <c r="AM79" s="816"/>
      <c r="AN79" s="816"/>
      <c r="AO79" s="816"/>
      <c r="AP79" s="816"/>
      <c r="AQ79" s="816"/>
      <c r="AR79" s="816"/>
      <c r="AS79" s="816"/>
      <c r="AT79" s="816"/>
      <c r="AU79" s="816"/>
      <c r="AV79" s="816"/>
      <c r="AW79" s="816"/>
      <c r="AX79" s="816"/>
      <c r="AY79" s="816"/>
      <c r="AZ79" s="818"/>
      <c r="BA79" s="818"/>
      <c r="BB79" s="818"/>
      <c r="BC79" s="818"/>
      <c r="BD79" s="819"/>
      <c r="BE79" s="235"/>
      <c r="BF79" s="235"/>
      <c r="BG79" s="235"/>
      <c r="BH79" s="235"/>
      <c r="BI79" s="235"/>
      <c r="BJ79" s="224"/>
      <c r="BK79" s="224"/>
      <c r="BL79" s="224"/>
      <c r="BM79" s="224"/>
      <c r="BN79" s="224"/>
      <c r="BO79" s="235"/>
      <c r="BP79" s="235"/>
      <c r="BQ79" s="232">
        <v>73</v>
      </c>
      <c r="BR79" s="237"/>
      <c r="BS79" s="845"/>
      <c r="BT79" s="846"/>
      <c r="BU79" s="846"/>
      <c r="BV79" s="846"/>
      <c r="BW79" s="846"/>
      <c r="BX79" s="846"/>
      <c r="BY79" s="846"/>
      <c r="BZ79" s="846"/>
      <c r="CA79" s="846"/>
      <c r="CB79" s="846"/>
      <c r="CC79" s="846"/>
      <c r="CD79" s="846"/>
      <c r="CE79" s="846"/>
      <c r="CF79" s="846"/>
      <c r="CG79" s="851"/>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224"/>
    </row>
    <row r="80" spans="1:131" ht="26.25" customHeight="1" x14ac:dyDescent="0.15">
      <c r="A80" s="232">
        <v>13</v>
      </c>
      <c r="B80" s="859"/>
      <c r="C80" s="860"/>
      <c r="D80" s="860"/>
      <c r="E80" s="860"/>
      <c r="F80" s="860"/>
      <c r="G80" s="860"/>
      <c r="H80" s="860"/>
      <c r="I80" s="860"/>
      <c r="J80" s="860"/>
      <c r="K80" s="860"/>
      <c r="L80" s="860"/>
      <c r="M80" s="860"/>
      <c r="N80" s="860"/>
      <c r="O80" s="860"/>
      <c r="P80" s="861"/>
      <c r="Q80" s="862"/>
      <c r="R80" s="816"/>
      <c r="S80" s="816"/>
      <c r="T80" s="816"/>
      <c r="U80" s="816"/>
      <c r="V80" s="816"/>
      <c r="W80" s="816"/>
      <c r="X80" s="816"/>
      <c r="Y80" s="816"/>
      <c r="Z80" s="816"/>
      <c r="AA80" s="816"/>
      <c r="AB80" s="816"/>
      <c r="AC80" s="816"/>
      <c r="AD80" s="816"/>
      <c r="AE80" s="816"/>
      <c r="AF80" s="816"/>
      <c r="AG80" s="816"/>
      <c r="AH80" s="816"/>
      <c r="AI80" s="816"/>
      <c r="AJ80" s="816"/>
      <c r="AK80" s="816"/>
      <c r="AL80" s="816"/>
      <c r="AM80" s="816"/>
      <c r="AN80" s="816"/>
      <c r="AO80" s="816"/>
      <c r="AP80" s="816"/>
      <c r="AQ80" s="816"/>
      <c r="AR80" s="816"/>
      <c r="AS80" s="816"/>
      <c r="AT80" s="816"/>
      <c r="AU80" s="816"/>
      <c r="AV80" s="816"/>
      <c r="AW80" s="816"/>
      <c r="AX80" s="816"/>
      <c r="AY80" s="816"/>
      <c r="AZ80" s="818"/>
      <c r="BA80" s="818"/>
      <c r="BB80" s="818"/>
      <c r="BC80" s="818"/>
      <c r="BD80" s="819"/>
      <c r="BE80" s="235"/>
      <c r="BF80" s="235"/>
      <c r="BG80" s="235"/>
      <c r="BH80" s="235"/>
      <c r="BI80" s="235"/>
      <c r="BJ80" s="235"/>
      <c r="BK80" s="235"/>
      <c r="BL80" s="235"/>
      <c r="BM80" s="235"/>
      <c r="BN80" s="235"/>
      <c r="BO80" s="235"/>
      <c r="BP80" s="235"/>
      <c r="BQ80" s="232">
        <v>74</v>
      </c>
      <c r="BR80" s="237"/>
      <c r="BS80" s="845"/>
      <c r="BT80" s="846"/>
      <c r="BU80" s="846"/>
      <c r="BV80" s="846"/>
      <c r="BW80" s="846"/>
      <c r="BX80" s="846"/>
      <c r="BY80" s="846"/>
      <c r="BZ80" s="846"/>
      <c r="CA80" s="846"/>
      <c r="CB80" s="846"/>
      <c r="CC80" s="846"/>
      <c r="CD80" s="846"/>
      <c r="CE80" s="846"/>
      <c r="CF80" s="846"/>
      <c r="CG80" s="851"/>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224"/>
    </row>
    <row r="81" spans="1:131" ht="26.25" customHeight="1" x14ac:dyDescent="0.15">
      <c r="A81" s="232">
        <v>14</v>
      </c>
      <c r="B81" s="859"/>
      <c r="C81" s="860"/>
      <c r="D81" s="860"/>
      <c r="E81" s="860"/>
      <c r="F81" s="860"/>
      <c r="G81" s="860"/>
      <c r="H81" s="860"/>
      <c r="I81" s="860"/>
      <c r="J81" s="860"/>
      <c r="K81" s="860"/>
      <c r="L81" s="860"/>
      <c r="M81" s="860"/>
      <c r="N81" s="860"/>
      <c r="O81" s="860"/>
      <c r="P81" s="861"/>
      <c r="Q81" s="862"/>
      <c r="R81" s="816"/>
      <c r="S81" s="816"/>
      <c r="T81" s="816"/>
      <c r="U81" s="816"/>
      <c r="V81" s="816"/>
      <c r="W81" s="816"/>
      <c r="X81" s="816"/>
      <c r="Y81" s="816"/>
      <c r="Z81" s="816"/>
      <c r="AA81" s="816"/>
      <c r="AB81" s="816"/>
      <c r="AC81" s="816"/>
      <c r="AD81" s="816"/>
      <c r="AE81" s="816"/>
      <c r="AF81" s="816"/>
      <c r="AG81" s="816"/>
      <c r="AH81" s="816"/>
      <c r="AI81" s="816"/>
      <c r="AJ81" s="816"/>
      <c r="AK81" s="816"/>
      <c r="AL81" s="816"/>
      <c r="AM81" s="816"/>
      <c r="AN81" s="816"/>
      <c r="AO81" s="816"/>
      <c r="AP81" s="816"/>
      <c r="AQ81" s="816"/>
      <c r="AR81" s="816"/>
      <c r="AS81" s="816"/>
      <c r="AT81" s="816"/>
      <c r="AU81" s="816"/>
      <c r="AV81" s="816"/>
      <c r="AW81" s="816"/>
      <c r="AX81" s="816"/>
      <c r="AY81" s="816"/>
      <c r="AZ81" s="818"/>
      <c r="BA81" s="818"/>
      <c r="BB81" s="818"/>
      <c r="BC81" s="818"/>
      <c r="BD81" s="819"/>
      <c r="BE81" s="235"/>
      <c r="BF81" s="235"/>
      <c r="BG81" s="235"/>
      <c r="BH81" s="235"/>
      <c r="BI81" s="235"/>
      <c r="BJ81" s="235"/>
      <c r="BK81" s="235"/>
      <c r="BL81" s="235"/>
      <c r="BM81" s="235"/>
      <c r="BN81" s="235"/>
      <c r="BO81" s="235"/>
      <c r="BP81" s="235"/>
      <c r="BQ81" s="232">
        <v>75</v>
      </c>
      <c r="BR81" s="237"/>
      <c r="BS81" s="845"/>
      <c r="BT81" s="846"/>
      <c r="BU81" s="846"/>
      <c r="BV81" s="846"/>
      <c r="BW81" s="846"/>
      <c r="BX81" s="846"/>
      <c r="BY81" s="846"/>
      <c r="BZ81" s="846"/>
      <c r="CA81" s="846"/>
      <c r="CB81" s="846"/>
      <c r="CC81" s="846"/>
      <c r="CD81" s="846"/>
      <c r="CE81" s="846"/>
      <c r="CF81" s="846"/>
      <c r="CG81" s="851"/>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224"/>
    </row>
    <row r="82" spans="1:131" ht="26.25" customHeight="1" x14ac:dyDescent="0.15">
      <c r="A82" s="232">
        <v>15</v>
      </c>
      <c r="B82" s="859"/>
      <c r="C82" s="860"/>
      <c r="D82" s="860"/>
      <c r="E82" s="860"/>
      <c r="F82" s="860"/>
      <c r="G82" s="860"/>
      <c r="H82" s="860"/>
      <c r="I82" s="860"/>
      <c r="J82" s="860"/>
      <c r="K82" s="860"/>
      <c r="L82" s="860"/>
      <c r="M82" s="860"/>
      <c r="N82" s="860"/>
      <c r="O82" s="860"/>
      <c r="P82" s="861"/>
      <c r="Q82" s="862"/>
      <c r="R82" s="816"/>
      <c r="S82" s="816"/>
      <c r="T82" s="816"/>
      <c r="U82" s="816"/>
      <c r="V82" s="816"/>
      <c r="W82" s="816"/>
      <c r="X82" s="816"/>
      <c r="Y82" s="816"/>
      <c r="Z82" s="816"/>
      <c r="AA82" s="816"/>
      <c r="AB82" s="816"/>
      <c r="AC82" s="816"/>
      <c r="AD82" s="816"/>
      <c r="AE82" s="816"/>
      <c r="AF82" s="816"/>
      <c r="AG82" s="816"/>
      <c r="AH82" s="816"/>
      <c r="AI82" s="816"/>
      <c r="AJ82" s="816"/>
      <c r="AK82" s="816"/>
      <c r="AL82" s="816"/>
      <c r="AM82" s="816"/>
      <c r="AN82" s="816"/>
      <c r="AO82" s="816"/>
      <c r="AP82" s="816"/>
      <c r="AQ82" s="816"/>
      <c r="AR82" s="816"/>
      <c r="AS82" s="816"/>
      <c r="AT82" s="816"/>
      <c r="AU82" s="816"/>
      <c r="AV82" s="816"/>
      <c r="AW82" s="816"/>
      <c r="AX82" s="816"/>
      <c r="AY82" s="816"/>
      <c r="AZ82" s="818"/>
      <c r="BA82" s="818"/>
      <c r="BB82" s="818"/>
      <c r="BC82" s="818"/>
      <c r="BD82" s="819"/>
      <c r="BE82" s="235"/>
      <c r="BF82" s="235"/>
      <c r="BG82" s="235"/>
      <c r="BH82" s="235"/>
      <c r="BI82" s="235"/>
      <c r="BJ82" s="235"/>
      <c r="BK82" s="235"/>
      <c r="BL82" s="235"/>
      <c r="BM82" s="235"/>
      <c r="BN82" s="235"/>
      <c r="BO82" s="235"/>
      <c r="BP82" s="235"/>
      <c r="BQ82" s="232">
        <v>76</v>
      </c>
      <c r="BR82" s="237"/>
      <c r="BS82" s="845"/>
      <c r="BT82" s="846"/>
      <c r="BU82" s="846"/>
      <c r="BV82" s="846"/>
      <c r="BW82" s="846"/>
      <c r="BX82" s="846"/>
      <c r="BY82" s="846"/>
      <c r="BZ82" s="846"/>
      <c r="CA82" s="846"/>
      <c r="CB82" s="846"/>
      <c r="CC82" s="846"/>
      <c r="CD82" s="846"/>
      <c r="CE82" s="846"/>
      <c r="CF82" s="846"/>
      <c r="CG82" s="851"/>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224"/>
    </row>
    <row r="83" spans="1:131" ht="26.25" customHeight="1" x14ac:dyDescent="0.15">
      <c r="A83" s="232">
        <v>16</v>
      </c>
      <c r="B83" s="859"/>
      <c r="C83" s="860"/>
      <c r="D83" s="860"/>
      <c r="E83" s="860"/>
      <c r="F83" s="860"/>
      <c r="G83" s="860"/>
      <c r="H83" s="860"/>
      <c r="I83" s="860"/>
      <c r="J83" s="860"/>
      <c r="K83" s="860"/>
      <c r="L83" s="860"/>
      <c r="M83" s="860"/>
      <c r="N83" s="860"/>
      <c r="O83" s="860"/>
      <c r="P83" s="861"/>
      <c r="Q83" s="862"/>
      <c r="R83" s="816"/>
      <c r="S83" s="816"/>
      <c r="T83" s="816"/>
      <c r="U83" s="816"/>
      <c r="V83" s="816"/>
      <c r="W83" s="816"/>
      <c r="X83" s="816"/>
      <c r="Y83" s="816"/>
      <c r="Z83" s="816"/>
      <c r="AA83" s="816"/>
      <c r="AB83" s="816"/>
      <c r="AC83" s="816"/>
      <c r="AD83" s="816"/>
      <c r="AE83" s="816"/>
      <c r="AF83" s="816"/>
      <c r="AG83" s="816"/>
      <c r="AH83" s="816"/>
      <c r="AI83" s="816"/>
      <c r="AJ83" s="816"/>
      <c r="AK83" s="816"/>
      <c r="AL83" s="816"/>
      <c r="AM83" s="816"/>
      <c r="AN83" s="816"/>
      <c r="AO83" s="816"/>
      <c r="AP83" s="816"/>
      <c r="AQ83" s="816"/>
      <c r="AR83" s="816"/>
      <c r="AS83" s="816"/>
      <c r="AT83" s="816"/>
      <c r="AU83" s="816"/>
      <c r="AV83" s="816"/>
      <c r="AW83" s="816"/>
      <c r="AX83" s="816"/>
      <c r="AY83" s="816"/>
      <c r="AZ83" s="818"/>
      <c r="BA83" s="818"/>
      <c r="BB83" s="818"/>
      <c r="BC83" s="818"/>
      <c r="BD83" s="819"/>
      <c r="BE83" s="235"/>
      <c r="BF83" s="235"/>
      <c r="BG83" s="235"/>
      <c r="BH83" s="235"/>
      <c r="BI83" s="235"/>
      <c r="BJ83" s="235"/>
      <c r="BK83" s="235"/>
      <c r="BL83" s="235"/>
      <c r="BM83" s="235"/>
      <c r="BN83" s="235"/>
      <c r="BO83" s="235"/>
      <c r="BP83" s="235"/>
      <c r="BQ83" s="232">
        <v>77</v>
      </c>
      <c r="BR83" s="237"/>
      <c r="BS83" s="845"/>
      <c r="BT83" s="846"/>
      <c r="BU83" s="846"/>
      <c r="BV83" s="846"/>
      <c r="BW83" s="846"/>
      <c r="BX83" s="846"/>
      <c r="BY83" s="846"/>
      <c r="BZ83" s="846"/>
      <c r="CA83" s="846"/>
      <c r="CB83" s="846"/>
      <c r="CC83" s="846"/>
      <c r="CD83" s="846"/>
      <c r="CE83" s="846"/>
      <c r="CF83" s="846"/>
      <c r="CG83" s="851"/>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224"/>
    </row>
    <row r="84" spans="1:131" ht="26.25" customHeight="1" x14ac:dyDescent="0.15">
      <c r="A84" s="232">
        <v>17</v>
      </c>
      <c r="B84" s="859"/>
      <c r="C84" s="860"/>
      <c r="D84" s="860"/>
      <c r="E84" s="860"/>
      <c r="F84" s="860"/>
      <c r="G84" s="860"/>
      <c r="H84" s="860"/>
      <c r="I84" s="860"/>
      <c r="J84" s="860"/>
      <c r="K84" s="860"/>
      <c r="L84" s="860"/>
      <c r="M84" s="860"/>
      <c r="N84" s="860"/>
      <c r="O84" s="860"/>
      <c r="P84" s="861"/>
      <c r="Q84" s="862"/>
      <c r="R84" s="816"/>
      <c r="S84" s="816"/>
      <c r="T84" s="816"/>
      <c r="U84" s="816"/>
      <c r="V84" s="816"/>
      <c r="W84" s="816"/>
      <c r="X84" s="816"/>
      <c r="Y84" s="816"/>
      <c r="Z84" s="816"/>
      <c r="AA84" s="816"/>
      <c r="AB84" s="816"/>
      <c r="AC84" s="816"/>
      <c r="AD84" s="816"/>
      <c r="AE84" s="816"/>
      <c r="AF84" s="816"/>
      <c r="AG84" s="816"/>
      <c r="AH84" s="816"/>
      <c r="AI84" s="816"/>
      <c r="AJ84" s="816"/>
      <c r="AK84" s="816"/>
      <c r="AL84" s="816"/>
      <c r="AM84" s="816"/>
      <c r="AN84" s="816"/>
      <c r="AO84" s="816"/>
      <c r="AP84" s="816"/>
      <c r="AQ84" s="816"/>
      <c r="AR84" s="816"/>
      <c r="AS84" s="816"/>
      <c r="AT84" s="816"/>
      <c r="AU84" s="816"/>
      <c r="AV84" s="816"/>
      <c r="AW84" s="816"/>
      <c r="AX84" s="816"/>
      <c r="AY84" s="816"/>
      <c r="AZ84" s="818"/>
      <c r="BA84" s="818"/>
      <c r="BB84" s="818"/>
      <c r="BC84" s="818"/>
      <c r="BD84" s="819"/>
      <c r="BE84" s="235"/>
      <c r="BF84" s="235"/>
      <c r="BG84" s="235"/>
      <c r="BH84" s="235"/>
      <c r="BI84" s="235"/>
      <c r="BJ84" s="235"/>
      <c r="BK84" s="235"/>
      <c r="BL84" s="235"/>
      <c r="BM84" s="235"/>
      <c r="BN84" s="235"/>
      <c r="BO84" s="235"/>
      <c r="BP84" s="235"/>
      <c r="BQ84" s="232">
        <v>78</v>
      </c>
      <c r="BR84" s="237"/>
      <c r="BS84" s="845"/>
      <c r="BT84" s="846"/>
      <c r="BU84" s="846"/>
      <c r="BV84" s="846"/>
      <c r="BW84" s="846"/>
      <c r="BX84" s="846"/>
      <c r="BY84" s="846"/>
      <c r="BZ84" s="846"/>
      <c r="CA84" s="846"/>
      <c r="CB84" s="846"/>
      <c r="CC84" s="846"/>
      <c r="CD84" s="846"/>
      <c r="CE84" s="846"/>
      <c r="CF84" s="846"/>
      <c r="CG84" s="851"/>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224"/>
    </row>
    <row r="85" spans="1:131" ht="26.25" customHeight="1" x14ac:dyDescent="0.15">
      <c r="A85" s="232">
        <v>18</v>
      </c>
      <c r="B85" s="859"/>
      <c r="C85" s="860"/>
      <c r="D85" s="860"/>
      <c r="E85" s="860"/>
      <c r="F85" s="860"/>
      <c r="G85" s="860"/>
      <c r="H85" s="860"/>
      <c r="I85" s="860"/>
      <c r="J85" s="860"/>
      <c r="K85" s="860"/>
      <c r="L85" s="860"/>
      <c r="M85" s="860"/>
      <c r="N85" s="860"/>
      <c r="O85" s="860"/>
      <c r="P85" s="861"/>
      <c r="Q85" s="862"/>
      <c r="R85" s="816"/>
      <c r="S85" s="816"/>
      <c r="T85" s="816"/>
      <c r="U85" s="816"/>
      <c r="V85" s="816"/>
      <c r="W85" s="816"/>
      <c r="X85" s="816"/>
      <c r="Y85" s="816"/>
      <c r="Z85" s="816"/>
      <c r="AA85" s="816"/>
      <c r="AB85" s="816"/>
      <c r="AC85" s="816"/>
      <c r="AD85" s="816"/>
      <c r="AE85" s="816"/>
      <c r="AF85" s="816"/>
      <c r="AG85" s="816"/>
      <c r="AH85" s="816"/>
      <c r="AI85" s="816"/>
      <c r="AJ85" s="816"/>
      <c r="AK85" s="816"/>
      <c r="AL85" s="816"/>
      <c r="AM85" s="816"/>
      <c r="AN85" s="816"/>
      <c r="AO85" s="816"/>
      <c r="AP85" s="816"/>
      <c r="AQ85" s="816"/>
      <c r="AR85" s="816"/>
      <c r="AS85" s="816"/>
      <c r="AT85" s="816"/>
      <c r="AU85" s="816"/>
      <c r="AV85" s="816"/>
      <c r="AW85" s="816"/>
      <c r="AX85" s="816"/>
      <c r="AY85" s="816"/>
      <c r="AZ85" s="818"/>
      <c r="BA85" s="818"/>
      <c r="BB85" s="818"/>
      <c r="BC85" s="818"/>
      <c r="BD85" s="819"/>
      <c r="BE85" s="235"/>
      <c r="BF85" s="235"/>
      <c r="BG85" s="235"/>
      <c r="BH85" s="235"/>
      <c r="BI85" s="235"/>
      <c r="BJ85" s="235"/>
      <c r="BK85" s="235"/>
      <c r="BL85" s="235"/>
      <c r="BM85" s="235"/>
      <c r="BN85" s="235"/>
      <c r="BO85" s="235"/>
      <c r="BP85" s="235"/>
      <c r="BQ85" s="232">
        <v>79</v>
      </c>
      <c r="BR85" s="237"/>
      <c r="BS85" s="845"/>
      <c r="BT85" s="846"/>
      <c r="BU85" s="846"/>
      <c r="BV85" s="846"/>
      <c r="BW85" s="846"/>
      <c r="BX85" s="846"/>
      <c r="BY85" s="846"/>
      <c r="BZ85" s="846"/>
      <c r="CA85" s="846"/>
      <c r="CB85" s="846"/>
      <c r="CC85" s="846"/>
      <c r="CD85" s="846"/>
      <c r="CE85" s="846"/>
      <c r="CF85" s="846"/>
      <c r="CG85" s="851"/>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224"/>
    </row>
    <row r="86" spans="1:131" ht="26.25" customHeight="1" x14ac:dyDescent="0.15">
      <c r="A86" s="232">
        <v>19</v>
      </c>
      <c r="B86" s="859"/>
      <c r="C86" s="860"/>
      <c r="D86" s="860"/>
      <c r="E86" s="860"/>
      <c r="F86" s="860"/>
      <c r="G86" s="860"/>
      <c r="H86" s="860"/>
      <c r="I86" s="860"/>
      <c r="J86" s="860"/>
      <c r="K86" s="860"/>
      <c r="L86" s="860"/>
      <c r="M86" s="860"/>
      <c r="N86" s="860"/>
      <c r="O86" s="860"/>
      <c r="P86" s="861"/>
      <c r="Q86" s="862"/>
      <c r="R86" s="816"/>
      <c r="S86" s="816"/>
      <c r="T86" s="816"/>
      <c r="U86" s="816"/>
      <c r="V86" s="816"/>
      <c r="W86" s="816"/>
      <c r="X86" s="816"/>
      <c r="Y86" s="816"/>
      <c r="Z86" s="816"/>
      <c r="AA86" s="816"/>
      <c r="AB86" s="816"/>
      <c r="AC86" s="816"/>
      <c r="AD86" s="816"/>
      <c r="AE86" s="816"/>
      <c r="AF86" s="816"/>
      <c r="AG86" s="816"/>
      <c r="AH86" s="816"/>
      <c r="AI86" s="816"/>
      <c r="AJ86" s="816"/>
      <c r="AK86" s="816"/>
      <c r="AL86" s="816"/>
      <c r="AM86" s="816"/>
      <c r="AN86" s="816"/>
      <c r="AO86" s="816"/>
      <c r="AP86" s="816"/>
      <c r="AQ86" s="816"/>
      <c r="AR86" s="816"/>
      <c r="AS86" s="816"/>
      <c r="AT86" s="816"/>
      <c r="AU86" s="816"/>
      <c r="AV86" s="816"/>
      <c r="AW86" s="816"/>
      <c r="AX86" s="816"/>
      <c r="AY86" s="816"/>
      <c r="AZ86" s="818"/>
      <c r="BA86" s="818"/>
      <c r="BB86" s="818"/>
      <c r="BC86" s="818"/>
      <c r="BD86" s="819"/>
      <c r="BE86" s="235"/>
      <c r="BF86" s="235"/>
      <c r="BG86" s="235"/>
      <c r="BH86" s="235"/>
      <c r="BI86" s="235"/>
      <c r="BJ86" s="235"/>
      <c r="BK86" s="235"/>
      <c r="BL86" s="235"/>
      <c r="BM86" s="235"/>
      <c r="BN86" s="235"/>
      <c r="BO86" s="235"/>
      <c r="BP86" s="235"/>
      <c r="BQ86" s="232">
        <v>80</v>
      </c>
      <c r="BR86" s="237"/>
      <c r="BS86" s="845"/>
      <c r="BT86" s="846"/>
      <c r="BU86" s="846"/>
      <c r="BV86" s="846"/>
      <c r="BW86" s="846"/>
      <c r="BX86" s="846"/>
      <c r="BY86" s="846"/>
      <c r="BZ86" s="846"/>
      <c r="CA86" s="846"/>
      <c r="CB86" s="846"/>
      <c r="CC86" s="846"/>
      <c r="CD86" s="846"/>
      <c r="CE86" s="846"/>
      <c r="CF86" s="846"/>
      <c r="CG86" s="851"/>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224"/>
    </row>
    <row r="87" spans="1:131" ht="26.25" customHeight="1" x14ac:dyDescent="0.15">
      <c r="A87" s="238">
        <v>20</v>
      </c>
      <c r="B87" s="866"/>
      <c r="C87" s="867"/>
      <c r="D87" s="867"/>
      <c r="E87" s="867"/>
      <c r="F87" s="867"/>
      <c r="G87" s="867"/>
      <c r="H87" s="867"/>
      <c r="I87" s="867"/>
      <c r="J87" s="867"/>
      <c r="K87" s="867"/>
      <c r="L87" s="867"/>
      <c r="M87" s="867"/>
      <c r="N87" s="867"/>
      <c r="O87" s="867"/>
      <c r="P87" s="868"/>
      <c r="Q87" s="869"/>
      <c r="R87" s="870"/>
      <c r="S87" s="870"/>
      <c r="T87" s="870"/>
      <c r="U87" s="870"/>
      <c r="V87" s="870"/>
      <c r="W87" s="870"/>
      <c r="X87" s="870"/>
      <c r="Y87" s="870"/>
      <c r="Z87" s="870"/>
      <c r="AA87" s="870"/>
      <c r="AB87" s="870"/>
      <c r="AC87" s="870"/>
      <c r="AD87" s="870"/>
      <c r="AE87" s="870"/>
      <c r="AF87" s="870"/>
      <c r="AG87" s="870"/>
      <c r="AH87" s="870"/>
      <c r="AI87" s="870"/>
      <c r="AJ87" s="870"/>
      <c r="AK87" s="870"/>
      <c r="AL87" s="870"/>
      <c r="AM87" s="870"/>
      <c r="AN87" s="870"/>
      <c r="AO87" s="870"/>
      <c r="AP87" s="870"/>
      <c r="AQ87" s="870"/>
      <c r="AR87" s="870"/>
      <c r="AS87" s="870"/>
      <c r="AT87" s="870"/>
      <c r="AU87" s="870"/>
      <c r="AV87" s="870"/>
      <c r="AW87" s="870"/>
      <c r="AX87" s="870"/>
      <c r="AY87" s="870"/>
      <c r="AZ87" s="871"/>
      <c r="BA87" s="871"/>
      <c r="BB87" s="871"/>
      <c r="BC87" s="871"/>
      <c r="BD87" s="872"/>
      <c r="BE87" s="235"/>
      <c r="BF87" s="235"/>
      <c r="BG87" s="235"/>
      <c r="BH87" s="235"/>
      <c r="BI87" s="235"/>
      <c r="BJ87" s="235"/>
      <c r="BK87" s="235"/>
      <c r="BL87" s="235"/>
      <c r="BM87" s="235"/>
      <c r="BN87" s="235"/>
      <c r="BO87" s="235"/>
      <c r="BP87" s="235"/>
      <c r="BQ87" s="232">
        <v>81</v>
      </c>
      <c r="BR87" s="237"/>
      <c r="BS87" s="845"/>
      <c r="BT87" s="846"/>
      <c r="BU87" s="846"/>
      <c r="BV87" s="846"/>
      <c r="BW87" s="846"/>
      <c r="BX87" s="846"/>
      <c r="BY87" s="846"/>
      <c r="BZ87" s="846"/>
      <c r="CA87" s="846"/>
      <c r="CB87" s="846"/>
      <c r="CC87" s="846"/>
      <c r="CD87" s="846"/>
      <c r="CE87" s="846"/>
      <c r="CF87" s="846"/>
      <c r="CG87" s="851"/>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224"/>
    </row>
    <row r="88" spans="1:131" ht="26.25" customHeight="1" thickBot="1" x14ac:dyDescent="0.2">
      <c r="A88" s="234" t="s">
        <v>377</v>
      </c>
      <c r="B88" s="775" t="s">
        <v>400</v>
      </c>
      <c r="C88" s="776"/>
      <c r="D88" s="776"/>
      <c r="E88" s="776"/>
      <c r="F88" s="776"/>
      <c r="G88" s="776"/>
      <c r="H88" s="776"/>
      <c r="I88" s="776"/>
      <c r="J88" s="776"/>
      <c r="K88" s="776"/>
      <c r="L88" s="776"/>
      <c r="M88" s="776"/>
      <c r="N88" s="776"/>
      <c r="O88" s="776"/>
      <c r="P88" s="777"/>
      <c r="Q88" s="826"/>
      <c r="R88" s="827"/>
      <c r="S88" s="827"/>
      <c r="T88" s="827"/>
      <c r="U88" s="827"/>
      <c r="V88" s="827"/>
      <c r="W88" s="827"/>
      <c r="X88" s="827"/>
      <c r="Y88" s="827"/>
      <c r="Z88" s="827"/>
      <c r="AA88" s="827"/>
      <c r="AB88" s="827"/>
      <c r="AC88" s="827"/>
      <c r="AD88" s="827"/>
      <c r="AE88" s="827"/>
      <c r="AF88" s="830">
        <v>11399</v>
      </c>
      <c r="AG88" s="830"/>
      <c r="AH88" s="830"/>
      <c r="AI88" s="830"/>
      <c r="AJ88" s="830"/>
      <c r="AK88" s="827"/>
      <c r="AL88" s="827"/>
      <c r="AM88" s="827"/>
      <c r="AN88" s="827"/>
      <c r="AO88" s="827"/>
      <c r="AP88" s="830">
        <v>6955</v>
      </c>
      <c r="AQ88" s="830"/>
      <c r="AR88" s="830"/>
      <c r="AS88" s="830"/>
      <c r="AT88" s="830"/>
      <c r="AU88" s="830">
        <v>2903</v>
      </c>
      <c r="AV88" s="830"/>
      <c r="AW88" s="830"/>
      <c r="AX88" s="830"/>
      <c r="AY88" s="830"/>
      <c r="AZ88" s="835"/>
      <c r="BA88" s="835"/>
      <c r="BB88" s="835"/>
      <c r="BC88" s="835"/>
      <c r="BD88" s="836"/>
      <c r="BE88" s="235"/>
      <c r="BF88" s="235"/>
      <c r="BG88" s="235"/>
      <c r="BH88" s="235"/>
      <c r="BI88" s="235"/>
      <c r="BJ88" s="235"/>
      <c r="BK88" s="235"/>
      <c r="BL88" s="235"/>
      <c r="BM88" s="235"/>
      <c r="BN88" s="235"/>
      <c r="BO88" s="235"/>
      <c r="BP88" s="235"/>
      <c r="BQ88" s="232">
        <v>82</v>
      </c>
      <c r="BR88" s="237"/>
      <c r="BS88" s="845"/>
      <c r="BT88" s="846"/>
      <c r="BU88" s="846"/>
      <c r="BV88" s="846"/>
      <c r="BW88" s="846"/>
      <c r="BX88" s="846"/>
      <c r="BY88" s="846"/>
      <c r="BZ88" s="846"/>
      <c r="CA88" s="846"/>
      <c r="CB88" s="846"/>
      <c r="CC88" s="846"/>
      <c r="CD88" s="846"/>
      <c r="CE88" s="846"/>
      <c r="CF88" s="846"/>
      <c r="CG88" s="851"/>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224"/>
    </row>
    <row r="89" spans="1:131" ht="26.25" hidden="1" customHeight="1" x14ac:dyDescent="0.15">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45"/>
      <c r="BT89" s="846"/>
      <c r="BU89" s="846"/>
      <c r="BV89" s="846"/>
      <c r="BW89" s="846"/>
      <c r="BX89" s="846"/>
      <c r="BY89" s="846"/>
      <c r="BZ89" s="846"/>
      <c r="CA89" s="846"/>
      <c r="CB89" s="846"/>
      <c r="CC89" s="846"/>
      <c r="CD89" s="846"/>
      <c r="CE89" s="846"/>
      <c r="CF89" s="846"/>
      <c r="CG89" s="851"/>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224"/>
    </row>
    <row r="90" spans="1:131" ht="26.25" hidden="1" customHeight="1" x14ac:dyDescent="0.15">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45"/>
      <c r="BT90" s="846"/>
      <c r="BU90" s="846"/>
      <c r="BV90" s="846"/>
      <c r="BW90" s="846"/>
      <c r="BX90" s="846"/>
      <c r="BY90" s="846"/>
      <c r="BZ90" s="846"/>
      <c r="CA90" s="846"/>
      <c r="CB90" s="846"/>
      <c r="CC90" s="846"/>
      <c r="CD90" s="846"/>
      <c r="CE90" s="846"/>
      <c r="CF90" s="846"/>
      <c r="CG90" s="851"/>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224"/>
    </row>
    <row r="91" spans="1:131" ht="26.25" hidden="1" customHeight="1" x14ac:dyDescent="0.15">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45"/>
      <c r="BT91" s="846"/>
      <c r="BU91" s="846"/>
      <c r="BV91" s="846"/>
      <c r="BW91" s="846"/>
      <c r="BX91" s="846"/>
      <c r="BY91" s="846"/>
      <c r="BZ91" s="846"/>
      <c r="CA91" s="846"/>
      <c r="CB91" s="846"/>
      <c r="CC91" s="846"/>
      <c r="CD91" s="846"/>
      <c r="CE91" s="846"/>
      <c r="CF91" s="846"/>
      <c r="CG91" s="851"/>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224"/>
    </row>
    <row r="92" spans="1:131" ht="26.25" hidden="1" customHeight="1" x14ac:dyDescent="0.15">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45"/>
      <c r="BT92" s="846"/>
      <c r="BU92" s="846"/>
      <c r="BV92" s="846"/>
      <c r="BW92" s="846"/>
      <c r="BX92" s="846"/>
      <c r="BY92" s="846"/>
      <c r="BZ92" s="846"/>
      <c r="CA92" s="846"/>
      <c r="CB92" s="846"/>
      <c r="CC92" s="846"/>
      <c r="CD92" s="846"/>
      <c r="CE92" s="846"/>
      <c r="CF92" s="846"/>
      <c r="CG92" s="851"/>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224"/>
    </row>
    <row r="93" spans="1:131" ht="26.25" hidden="1" customHeight="1" x14ac:dyDescent="0.15">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45"/>
      <c r="BT93" s="846"/>
      <c r="BU93" s="846"/>
      <c r="BV93" s="846"/>
      <c r="BW93" s="846"/>
      <c r="BX93" s="846"/>
      <c r="BY93" s="846"/>
      <c r="BZ93" s="846"/>
      <c r="CA93" s="846"/>
      <c r="CB93" s="846"/>
      <c r="CC93" s="846"/>
      <c r="CD93" s="846"/>
      <c r="CE93" s="846"/>
      <c r="CF93" s="846"/>
      <c r="CG93" s="851"/>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224"/>
    </row>
    <row r="94" spans="1:131" ht="26.25" hidden="1" customHeight="1" x14ac:dyDescent="0.15">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45"/>
      <c r="BT94" s="846"/>
      <c r="BU94" s="846"/>
      <c r="BV94" s="846"/>
      <c r="BW94" s="846"/>
      <c r="BX94" s="846"/>
      <c r="BY94" s="846"/>
      <c r="BZ94" s="846"/>
      <c r="CA94" s="846"/>
      <c r="CB94" s="846"/>
      <c r="CC94" s="846"/>
      <c r="CD94" s="846"/>
      <c r="CE94" s="846"/>
      <c r="CF94" s="846"/>
      <c r="CG94" s="851"/>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224"/>
    </row>
    <row r="95" spans="1:131" ht="26.25" hidden="1" customHeight="1" x14ac:dyDescent="0.15">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45"/>
      <c r="BT95" s="846"/>
      <c r="BU95" s="846"/>
      <c r="BV95" s="846"/>
      <c r="BW95" s="846"/>
      <c r="BX95" s="846"/>
      <c r="BY95" s="846"/>
      <c r="BZ95" s="846"/>
      <c r="CA95" s="846"/>
      <c r="CB95" s="846"/>
      <c r="CC95" s="846"/>
      <c r="CD95" s="846"/>
      <c r="CE95" s="846"/>
      <c r="CF95" s="846"/>
      <c r="CG95" s="851"/>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224"/>
    </row>
    <row r="96" spans="1:131" ht="26.25" hidden="1" customHeight="1" x14ac:dyDescent="0.15">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45"/>
      <c r="BT96" s="846"/>
      <c r="BU96" s="846"/>
      <c r="BV96" s="846"/>
      <c r="BW96" s="846"/>
      <c r="BX96" s="846"/>
      <c r="BY96" s="846"/>
      <c r="BZ96" s="846"/>
      <c r="CA96" s="846"/>
      <c r="CB96" s="846"/>
      <c r="CC96" s="846"/>
      <c r="CD96" s="846"/>
      <c r="CE96" s="846"/>
      <c r="CF96" s="846"/>
      <c r="CG96" s="851"/>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224"/>
    </row>
    <row r="97" spans="1:131" ht="26.25" hidden="1" customHeight="1" x14ac:dyDescent="0.15">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45"/>
      <c r="BT97" s="846"/>
      <c r="BU97" s="846"/>
      <c r="BV97" s="846"/>
      <c r="BW97" s="846"/>
      <c r="BX97" s="846"/>
      <c r="BY97" s="846"/>
      <c r="BZ97" s="846"/>
      <c r="CA97" s="846"/>
      <c r="CB97" s="846"/>
      <c r="CC97" s="846"/>
      <c r="CD97" s="846"/>
      <c r="CE97" s="846"/>
      <c r="CF97" s="846"/>
      <c r="CG97" s="851"/>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224"/>
    </row>
    <row r="98" spans="1:131" ht="26.25" hidden="1" customHeight="1" x14ac:dyDescent="0.15">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45"/>
      <c r="BT98" s="846"/>
      <c r="BU98" s="846"/>
      <c r="BV98" s="846"/>
      <c r="BW98" s="846"/>
      <c r="BX98" s="846"/>
      <c r="BY98" s="846"/>
      <c r="BZ98" s="846"/>
      <c r="CA98" s="846"/>
      <c r="CB98" s="846"/>
      <c r="CC98" s="846"/>
      <c r="CD98" s="846"/>
      <c r="CE98" s="846"/>
      <c r="CF98" s="846"/>
      <c r="CG98" s="851"/>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224"/>
    </row>
    <row r="99" spans="1:131" ht="26.25" hidden="1" customHeight="1" x14ac:dyDescent="0.15">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45"/>
      <c r="BT99" s="846"/>
      <c r="BU99" s="846"/>
      <c r="BV99" s="846"/>
      <c r="BW99" s="846"/>
      <c r="BX99" s="846"/>
      <c r="BY99" s="846"/>
      <c r="BZ99" s="846"/>
      <c r="CA99" s="846"/>
      <c r="CB99" s="846"/>
      <c r="CC99" s="846"/>
      <c r="CD99" s="846"/>
      <c r="CE99" s="846"/>
      <c r="CF99" s="846"/>
      <c r="CG99" s="851"/>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224"/>
    </row>
    <row r="100" spans="1:131" ht="26.25" hidden="1" customHeight="1" x14ac:dyDescent="0.15">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45"/>
      <c r="BT100" s="846"/>
      <c r="BU100" s="846"/>
      <c r="BV100" s="846"/>
      <c r="BW100" s="846"/>
      <c r="BX100" s="846"/>
      <c r="BY100" s="846"/>
      <c r="BZ100" s="846"/>
      <c r="CA100" s="846"/>
      <c r="CB100" s="846"/>
      <c r="CC100" s="846"/>
      <c r="CD100" s="846"/>
      <c r="CE100" s="846"/>
      <c r="CF100" s="846"/>
      <c r="CG100" s="851"/>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224"/>
    </row>
    <row r="101" spans="1:131" ht="26.25" hidden="1" customHeight="1" x14ac:dyDescent="0.15">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45"/>
      <c r="BT101" s="846"/>
      <c r="BU101" s="846"/>
      <c r="BV101" s="846"/>
      <c r="BW101" s="846"/>
      <c r="BX101" s="846"/>
      <c r="BY101" s="846"/>
      <c r="BZ101" s="846"/>
      <c r="CA101" s="846"/>
      <c r="CB101" s="846"/>
      <c r="CC101" s="846"/>
      <c r="CD101" s="846"/>
      <c r="CE101" s="846"/>
      <c r="CF101" s="846"/>
      <c r="CG101" s="851"/>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224"/>
    </row>
    <row r="102" spans="1:131" ht="26.25" customHeight="1" thickBot="1" x14ac:dyDescent="0.2">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775" t="s">
        <v>401</v>
      </c>
      <c r="BS102" s="776"/>
      <c r="BT102" s="776"/>
      <c r="BU102" s="776"/>
      <c r="BV102" s="776"/>
      <c r="BW102" s="776"/>
      <c r="BX102" s="776"/>
      <c r="BY102" s="776"/>
      <c r="BZ102" s="776"/>
      <c r="CA102" s="776"/>
      <c r="CB102" s="776"/>
      <c r="CC102" s="776"/>
      <c r="CD102" s="776"/>
      <c r="CE102" s="776"/>
      <c r="CF102" s="776"/>
      <c r="CG102" s="777"/>
      <c r="CH102" s="873"/>
      <c r="CI102" s="874"/>
      <c r="CJ102" s="874"/>
      <c r="CK102" s="874"/>
      <c r="CL102" s="875"/>
      <c r="CM102" s="873"/>
      <c r="CN102" s="874"/>
      <c r="CO102" s="874"/>
      <c r="CP102" s="874"/>
      <c r="CQ102" s="875"/>
      <c r="CR102" s="876">
        <f>CR7+CR8+CR9+CR10+CR11+CR12+CR13</f>
        <v>216</v>
      </c>
      <c r="CS102" s="838"/>
      <c r="CT102" s="838"/>
      <c r="CU102" s="838"/>
      <c r="CV102" s="877"/>
      <c r="CW102" s="876">
        <f>CW7+CW8</f>
        <v>25</v>
      </c>
      <c r="CX102" s="838"/>
      <c r="CY102" s="838"/>
      <c r="CZ102" s="838"/>
      <c r="DA102" s="877"/>
      <c r="DB102" s="876">
        <v>0</v>
      </c>
      <c r="DC102" s="838"/>
      <c r="DD102" s="838"/>
      <c r="DE102" s="838"/>
      <c r="DF102" s="877"/>
      <c r="DG102" s="876">
        <f>DG12</f>
        <v>782</v>
      </c>
      <c r="DH102" s="838"/>
      <c r="DI102" s="838"/>
      <c r="DJ102" s="838"/>
      <c r="DK102" s="877"/>
      <c r="DL102" s="876">
        <v>0</v>
      </c>
      <c r="DM102" s="838"/>
      <c r="DN102" s="838"/>
      <c r="DO102" s="838"/>
      <c r="DP102" s="877"/>
      <c r="DQ102" s="876">
        <f>DQ12</f>
        <v>269</v>
      </c>
      <c r="DR102" s="838"/>
      <c r="DS102" s="838"/>
      <c r="DT102" s="838"/>
      <c r="DU102" s="877"/>
      <c r="DV102" s="775"/>
      <c r="DW102" s="776"/>
      <c r="DX102" s="776"/>
      <c r="DY102" s="776"/>
      <c r="DZ102" s="900"/>
      <c r="EA102" s="224"/>
    </row>
    <row r="103" spans="1:131" ht="26.25" customHeight="1" x14ac:dyDescent="0.15">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01" t="s">
        <v>402</v>
      </c>
      <c r="BR103" s="901"/>
      <c r="BS103" s="901"/>
      <c r="BT103" s="901"/>
      <c r="BU103" s="901"/>
      <c r="BV103" s="901"/>
      <c r="BW103" s="901"/>
      <c r="BX103" s="901"/>
      <c r="BY103" s="901"/>
      <c r="BZ103" s="901"/>
      <c r="CA103" s="901"/>
      <c r="CB103" s="901"/>
      <c r="CC103" s="901"/>
      <c r="CD103" s="901"/>
      <c r="CE103" s="901"/>
      <c r="CF103" s="901"/>
      <c r="CG103" s="901"/>
      <c r="CH103" s="901"/>
      <c r="CI103" s="901"/>
      <c r="CJ103" s="901"/>
      <c r="CK103" s="901"/>
      <c r="CL103" s="901"/>
      <c r="CM103" s="901"/>
      <c r="CN103" s="901"/>
      <c r="CO103" s="901"/>
      <c r="CP103" s="901"/>
      <c r="CQ103" s="901"/>
      <c r="CR103" s="901"/>
      <c r="CS103" s="901"/>
      <c r="CT103" s="901"/>
      <c r="CU103" s="901"/>
      <c r="CV103" s="901"/>
      <c r="CW103" s="901"/>
      <c r="CX103" s="901"/>
      <c r="CY103" s="901"/>
      <c r="CZ103" s="901"/>
      <c r="DA103" s="901"/>
      <c r="DB103" s="901"/>
      <c r="DC103" s="901"/>
      <c r="DD103" s="901"/>
      <c r="DE103" s="901"/>
      <c r="DF103" s="901"/>
      <c r="DG103" s="901"/>
      <c r="DH103" s="901"/>
      <c r="DI103" s="901"/>
      <c r="DJ103" s="901"/>
      <c r="DK103" s="901"/>
      <c r="DL103" s="901"/>
      <c r="DM103" s="901"/>
      <c r="DN103" s="901"/>
      <c r="DO103" s="901"/>
      <c r="DP103" s="901"/>
      <c r="DQ103" s="901"/>
      <c r="DR103" s="901"/>
      <c r="DS103" s="901"/>
      <c r="DT103" s="901"/>
      <c r="DU103" s="901"/>
      <c r="DV103" s="901"/>
      <c r="DW103" s="901"/>
      <c r="DX103" s="901"/>
      <c r="DY103" s="901"/>
      <c r="DZ103" s="901"/>
      <c r="EA103" s="224"/>
    </row>
    <row r="104" spans="1:131" ht="26.25" customHeight="1" x14ac:dyDescent="0.15">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02" t="s">
        <v>403</v>
      </c>
      <c r="BR104" s="902"/>
      <c r="BS104" s="902"/>
      <c r="BT104" s="902"/>
      <c r="BU104" s="902"/>
      <c r="BV104" s="902"/>
      <c r="BW104" s="902"/>
      <c r="BX104" s="902"/>
      <c r="BY104" s="902"/>
      <c r="BZ104" s="902"/>
      <c r="CA104" s="902"/>
      <c r="CB104" s="902"/>
      <c r="CC104" s="902"/>
      <c r="CD104" s="902"/>
      <c r="CE104" s="902"/>
      <c r="CF104" s="902"/>
      <c r="CG104" s="902"/>
      <c r="CH104" s="902"/>
      <c r="CI104" s="902"/>
      <c r="CJ104" s="902"/>
      <c r="CK104" s="902"/>
      <c r="CL104" s="902"/>
      <c r="CM104" s="902"/>
      <c r="CN104" s="902"/>
      <c r="CO104" s="902"/>
      <c r="CP104" s="902"/>
      <c r="CQ104" s="902"/>
      <c r="CR104" s="902"/>
      <c r="CS104" s="902"/>
      <c r="CT104" s="902"/>
      <c r="CU104" s="902"/>
      <c r="CV104" s="902"/>
      <c r="CW104" s="902"/>
      <c r="CX104" s="902"/>
      <c r="CY104" s="902"/>
      <c r="CZ104" s="902"/>
      <c r="DA104" s="902"/>
      <c r="DB104" s="902"/>
      <c r="DC104" s="902"/>
      <c r="DD104" s="902"/>
      <c r="DE104" s="902"/>
      <c r="DF104" s="902"/>
      <c r="DG104" s="902"/>
      <c r="DH104" s="902"/>
      <c r="DI104" s="902"/>
      <c r="DJ104" s="902"/>
      <c r="DK104" s="902"/>
      <c r="DL104" s="902"/>
      <c r="DM104" s="902"/>
      <c r="DN104" s="902"/>
      <c r="DO104" s="902"/>
      <c r="DP104" s="902"/>
      <c r="DQ104" s="902"/>
      <c r="DR104" s="902"/>
      <c r="DS104" s="902"/>
      <c r="DT104" s="902"/>
      <c r="DU104" s="902"/>
      <c r="DV104" s="902"/>
      <c r="DW104" s="902"/>
      <c r="DX104" s="902"/>
      <c r="DY104" s="902"/>
      <c r="DZ104" s="902"/>
      <c r="EA104" s="224"/>
    </row>
    <row r="105" spans="1:131" ht="11.25" customHeight="1" x14ac:dyDescent="0.15">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43" t="s">
        <v>404</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405</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03" t="s">
        <v>406</v>
      </c>
      <c r="B108" s="904"/>
      <c r="C108" s="904"/>
      <c r="D108" s="904"/>
      <c r="E108" s="904"/>
      <c r="F108" s="904"/>
      <c r="G108" s="904"/>
      <c r="H108" s="904"/>
      <c r="I108" s="904"/>
      <c r="J108" s="904"/>
      <c r="K108" s="904"/>
      <c r="L108" s="904"/>
      <c r="M108" s="904"/>
      <c r="N108" s="904"/>
      <c r="O108" s="904"/>
      <c r="P108" s="904"/>
      <c r="Q108" s="904"/>
      <c r="R108" s="904"/>
      <c r="S108" s="904"/>
      <c r="T108" s="904"/>
      <c r="U108" s="904"/>
      <c r="V108" s="904"/>
      <c r="W108" s="904"/>
      <c r="X108" s="904"/>
      <c r="Y108" s="904"/>
      <c r="Z108" s="904"/>
      <c r="AA108" s="904"/>
      <c r="AB108" s="904"/>
      <c r="AC108" s="904"/>
      <c r="AD108" s="904"/>
      <c r="AE108" s="904"/>
      <c r="AF108" s="904"/>
      <c r="AG108" s="904"/>
      <c r="AH108" s="904"/>
      <c r="AI108" s="904"/>
      <c r="AJ108" s="904"/>
      <c r="AK108" s="904"/>
      <c r="AL108" s="904"/>
      <c r="AM108" s="904"/>
      <c r="AN108" s="904"/>
      <c r="AO108" s="904"/>
      <c r="AP108" s="904"/>
      <c r="AQ108" s="904"/>
      <c r="AR108" s="904"/>
      <c r="AS108" s="904"/>
      <c r="AT108" s="905"/>
      <c r="AU108" s="903" t="s">
        <v>407</v>
      </c>
      <c r="AV108" s="904"/>
      <c r="AW108" s="904"/>
      <c r="AX108" s="904"/>
      <c r="AY108" s="904"/>
      <c r="AZ108" s="904"/>
      <c r="BA108" s="904"/>
      <c r="BB108" s="904"/>
      <c r="BC108" s="904"/>
      <c r="BD108" s="904"/>
      <c r="BE108" s="904"/>
      <c r="BF108" s="904"/>
      <c r="BG108" s="904"/>
      <c r="BH108" s="904"/>
      <c r="BI108" s="904"/>
      <c r="BJ108" s="904"/>
      <c r="BK108" s="904"/>
      <c r="BL108" s="904"/>
      <c r="BM108" s="904"/>
      <c r="BN108" s="904"/>
      <c r="BO108" s="904"/>
      <c r="BP108" s="904"/>
      <c r="BQ108" s="904"/>
      <c r="BR108" s="904"/>
      <c r="BS108" s="904"/>
      <c r="BT108" s="904"/>
      <c r="BU108" s="904"/>
      <c r="BV108" s="904"/>
      <c r="BW108" s="904"/>
      <c r="BX108" s="904"/>
      <c r="BY108" s="904"/>
      <c r="BZ108" s="904"/>
      <c r="CA108" s="904"/>
      <c r="CB108" s="904"/>
      <c r="CC108" s="904"/>
      <c r="CD108" s="904"/>
      <c r="CE108" s="904"/>
      <c r="CF108" s="904"/>
      <c r="CG108" s="904"/>
      <c r="CH108" s="904"/>
      <c r="CI108" s="904"/>
      <c r="CJ108" s="904"/>
      <c r="CK108" s="904"/>
      <c r="CL108" s="904"/>
      <c r="CM108" s="904"/>
      <c r="CN108" s="904"/>
      <c r="CO108" s="904"/>
      <c r="CP108" s="904"/>
      <c r="CQ108" s="904"/>
      <c r="CR108" s="904"/>
      <c r="CS108" s="904"/>
      <c r="CT108" s="904"/>
      <c r="CU108" s="904"/>
      <c r="CV108" s="904"/>
      <c r="CW108" s="904"/>
      <c r="CX108" s="904"/>
      <c r="CY108" s="904"/>
      <c r="CZ108" s="904"/>
      <c r="DA108" s="904"/>
      <c r="DB108" s="904"/>
      <c r="DC108" s="904"/>
      <c r="DD108" s="904"/>
      <c r="DE108" s="904"/>
      <c r="DF108" s="904"/>
      <c r="DG108" s="904"/>
      <c r="DH108" s="904"/>
      <c r="DI108" s="904"/>
      <c r="DJ108" s="904"/>
      <c r="DK108" s="904"/>
      <c r="DL108" s="904"/>
      <c r="DM108" s="904"/>
      <c r="DN108" s="904"/>
      <c r="DO108" s="904"/>
      <c r="DP108" s="904"/>
      <c r="DQ108" s="904"/>
      <c r="DR108" s="904"/>
      <c r="DS108" s="904"/>
      <c r="DT108" s="904"/>
      <c r="DU108" s="904"/>
      <c r="DV108" s="904"/>
      <c r="DW108" s="904"/>
      <c r="DX108" s="904"/>
      <c r="DY108" s="904"/>
      <c r="DZ108" s="905"/>
    </row>
    <row r="109" spans="1:131" s="224" customFormat="1" ht="26.25" customHeight="1" x14ac:dyDescent="0.15">
      <c r="A109" s="898" t="s">
        <v>408</v>
      </c>
      <c r="B109" s="879"/>
      <c r="C109" s="879"/>
      <c r="D109" s="879"/>
      <c r="E109" s="879"/>
      <c r="F109" s="879"/>
      <c r="G109" s="879"/>
      <c r="H109" s="879"/>
      <c r="I109" s="879"/>
      <c r="J109" s="879"/>
      <c r="K109" s="879"/>
      <c r="L109" s="879"/>
      <c r="M109" s="879"/>
      <c r="N109" s="879"/>
      <c r="O109" s="879"/>
      <c r="P109" s="879"/>
      <c r="Q109" s="879"/>
      <c r="R109" s="879"/>
      <c r="S109" s="879"/>
      <c r="T109" s="879"/>
      <c r="U109" s="879"/>
      <c r="V109" s="879"/>
      <c r="W109" s="879"/>
      <c r="X109" s="879"/>
      <c r="Y109" s="879"/>
      <c r="Z109" s="880"/>
      <c r="AA109" s="878" t="s">
        <v>409</v>
      </c>
      <c r="AB109" s="879"/>
      <c r="AC109" s="879"/>
      <c r="AD109" s="879"/>
      <c r="AE109" s="880"/>
      <c r="AF109" s="878" t="s">
        <v>410</v>
      </c>
      <c r="AG109" s="879"/>
      <c r="AH109" s="879"/>
      <c r="AI109" s="879"/>
      <c r="AJ109" s="880"/>
      <c r="AK109" s="878" t="s">
        <v>294</v>
      </c>
      <c r="AL109" s="879"/>
      <c r="AM109" s="879"/>
      <c r="AN109" s="879"/>
      <c r="AO109" s="880"/>
      <c r="AP109" s="878" t="s">
        <v>411</v>
      </c>
      <c r="AQ109" s="879"/>
      <c r="AR109" s="879"/>
      <c r="AS109" s="879"/>
      <c r="AT109" s="881"/>
      <c r="AU109" s="898" t="s">
        <v>408</v>
      </c>
      <c r="AV109" s="879"/>
      <c r="AW109" s="879"/>
      <c r="AX109" s="879"/>
      <c r="AY109" s="879"/>
      <c r="AZ109" s="879"/>
      <c r="BA109" s="879"/>
      <c r="BB109" s="879"/>
      <c r="BC109" s="879"/>
      <c r="BD109" s="879"/>
      <c r="BE109" s="879"/>
      <c r="BF109" s="879"/>
      <c r="BG109" s="879"/>
      <c r="BH109" s="879"/>
      <c r="BI109" s="879"/>
      <c r="BJ109" s="879"/>
      <c r="BK109" s="879"/>
      <c r="BL109" s="879"/>
      <c r="BM109" s="879"/>
      <c r="BN109" s="879"/>
      <c r="BO109" s="879"/>
      <c r="BP109" s="880"/>
      <c r="BQ109" s="878" t="s">
        <v>409</v>
      </c>
      <c r="BR109" s="879"/>
      <c r="BS109" s="879"/>
      <c r="BT109" s="879"/>
      <c r="BU109" s="880"/>
      <c r="BV109" s="878" t="s">
        <v>410</v>
      </c>
      <c r="BW109" s="879"/>
      <c r="BX109" s="879"/>
      <c r="BY109" s="879"/>
      <c r="BZ109" s="880"/>
      <c r="CA109" s="878" t="s">
        <v>294</v>
      </c>
      <c r="CB109" s="879"/>
      <c r="CC109" s="879"/>
      <c r="CD109" s="879"/>
      <c r="CE109" s="880"/>
      <c r="CF109" s="899" t="s">
        <v>411</v>
      </c>
      <c r="CG109" s="899"/>
      <c r="CH109" s="899"/>
      <c r="CI109" s="899"/>
      <c r="CJ109" s="899"/>
      <c r="CK109" s="878" t="s">
        <v>412</v>
      </c>
      <c r="CL109" s="879"/>
      <c r="CM109" s="879"/>
      <c r="CN109" s="879"/>
      <c r="CO109" s="879"/>
      <c r="CP109" s="879"/>
      <c r="CQ109" s="879"/>
      <c r="CR109" s="879"/>
      <c r="CS109" s="879"/>
      <c r="CT109" s="879"/>
      <c r="CU109" s="879"/>
      <c r="CV109" s="879"/>
      <c r="CW109" s="879"/>
      <c r="CX109" s="879"/>
      <c r="CY109" s="879"/>
      <c r="CZ109" s="879"/>
      <c r="DA109" s="879"/>
      <c r="DB109" s="879"/>
      <c r="DC109" s="879"/>
      <c r="DD109" s="879"/>
      <c r="DE109" s="879"/>
      <c r="DF109" s="880"/>
      <c r="DG109" s="878" t="s">
        <v>409</v>
      </c>
      <c r="DH109" s="879"/>
      <c r="DI109" s="879"/>
      <c r="DJ109" s="879"/>
      <c r="DK109" s="880"/>
      <c r="DL109" s="878" t="s">
        <v>410</v>
      </c>
      <c r="DM109" s="879"/>
      <c r="DN109" s="879"/>
      <c r="DO109" s="879"/>
      <c r="DP109" s="880"/>
      <c r="DQ109" s="878" t="s">
        <v>294</v>
      </c>
      <c r="DR109" s="879"/>
      <c r="DS109" s="879"/>
      <c r="DT109" s="879"/>
      <c r="DU109" s="880"/>
      <c r="DV109" s="878" t="s">
        <v>411</v>
      </c>
      <c r="DW109" s="879"/>
      <c r="DX109" s="879"/>
      <c r="DY109" s="879"/>
      <c r="DZ109" s="881"/>
    </row>
    <row r="110" spans="1:131" s="224" customFormat="1" ht="26.25" customHeight="1" x14ac:dyDescent="0.15">
      <c r="A110" s="882" t="s">
        <v>413</v>
      </c>
      <c r="B110" s="883"/>
      <c r="C110" s="883"/>
      <c r="D110" s="883"/>
      <c r="E110" s="883"/>
      <c r="F110" s="883"/>
      <c r="G110" s="883"/>
      <c r="H110" s="883"/>
      <c r="I110" s="883"/>
      <c r="J110" s="883"/>
      <c r="K110" s="883"/>
      <c r="L110" s="883"/>
      <c r="M110" s="883"/>
      <c r="N110" s="883"/>
      <c r="O110" s="883"/>
      <c r="P110" s="883"/>
      <c r="Q110" s="883"/>
      <c r="R110" s="883"/>
      <c r="S110" s="883"/>
      <c r="T110" s="883"/>
      <c r="U110" s="883"/>
      <c r="V110" s="883"/>
      <c r="W110" s="883"/>
      <c r="X110" s="883"/>
      <c r="Y110" s="883"/>
      <c r="Z110" s="884"/>
      <c r="AA110" s="885">
        <v>4807310</v>
      </c>
      <c r="AB110" s="886"/>
      <c r="AC110" s="886"/>
      <c r="AD110" s="886"/>
      <c r="AE110" s="887"/>
      <c r="AF110" s="888">
        <v>4626167</v>
      </c>
      <c r="AG110" s="886"/>
      <c r="AH110" s="886"/>
      <c r="AI110" s="886"/>
      <c r="AJ110" s="887"/>
      <c r="AK110" s="888">
        <v>4461664</v>
      </c>
      <c r="AL110" s="886"/>
      <c r="AM110" s="886"/>
      <c r="AN110" s="886"/>
      <c r="AO110" s="887"/>
      <c r="AP110" s="889">
        <v>13.5</v>
      </c>
      <c r="AQ110" s="890"/>
      <c r="AR110" s="890"/>
      <c r="AS110" s="890"/>
      <c r="AT110" s="891"/>
      <c r="AU110" s="892" t="s">
        <v>69</v>
      </c>
      <c r="AV110" s="893"/>
      <c r="AW110" s="893"/>
      <c r="AX110" s="893"/>
      <c r="AY110" s="893"/>
      <c r="AZ110" s="915" t="s">
        <v>414</v>
      </c>
      <c r="BA110" s="883"/>
      <c r="BB110" s="883"/>
      <c r="BC110" s="883"/>
      <c r="BD110" s="883"/>
      <c r="BE110" s="883"/>
      <c r="BF110" s="883"/>
      <c r="BG110" s="883"/>
      <c r="BH110" s="883"/>
      <c r="BI110" s="883"/>
      <c r="BJ110" s="883"/>
      <c r="BK110" s="883"/>
      <c r="BL110" s="883"/>
      <c r="BM110" s="883"/>
      <c r="BN110" s="883"/>
      <c r="BO110" s="883"/>
      <c r="BP110" s="884"/>
      <c r="BQ110" s="916">
        <v>41353066</v>
      </c>
      <c r="BR110" s="917"/>
      <c r="BS110" s="917"/>
      <c r="BT110" s="917"/>
      <c r="BU110" s="917"/>
      <c r="BV110" s="917">
        <v>39007000</v>
      </c>
      <c r="BW110" s="917"/>
      <c r="BX110" s="917"/>
      <c r="BY110" s="917"/>
      <c r="BZ110" s="917"/>
      <c r="CA110" s="917">
        <v>38039303</v>
      </c>
      <c r="CB110" s="917"/>
      <c r="CC110" s="917"/>
      <c r="CD110" s="917"/>
      <c r="CE110" s="917"/>
      <c r="CF110" s="930">
        <v>115.5</v>
      </c>
      <c r="CG110" s="931"/>
      <c r="CH110" s="931"/>
      <c r="CI110" s="931"/>
      <c r="CJ110" s="931"/>
      <c r="CK110" s="932" t="s">
        <v>415</v>
      </c>
      <c r="CL110" s="933"/>
      <c r="CM110" s="915" t="s">
        <v>416</v>
      </c>
      <c r="CN110" s="883"/>
      <c r="CO110" s="883"/>
      <c r="CP110" s="883"/>
      <c r="CQ110" s="883"/>
      <c r="CR110" s="883"/>
      <c r="CS110" s="883"/>
      <c r="CT110" s="883"/>
      <c r="CU110" s="883"/>
      <c r="CV110" s="883"/>
      <c r="CW110" s="883"/>
      <c r="CX110" s="883"/>
      <c r="CY110" s="883"/>
      <c r="CZ110" s="883"/>
      <c r="DA110" s="883"/>
      <c r="DB110" s="883"/>
      <c r="DC110" s="883"/>
      <c r="DD110" s="883"/>
      <c r="DE110" s="883"/>
      <c r="DF110" s="884"/>
      <c r="DG110" s="916">
        <v>298603</v>
      </c>
      <c r="DH110" s="917"/>
      <c r="DI110" s="917"/>
      <c r="DJ110" s="917"/>
      <c r="DK110" s="917"/>
      <c r="DL110" s="917">
        <v>278406</v>
      </c>
      <c r="DM110" s="917"/>
      <c r="DN110" s="917"/>
      <c r="DO110" s="917"/>
      <c r="DP110" s="917"/>
      <c r="DQ110" s="917">
        <v>258204</v>
      </c>
      <c r="DR110" s="917"/>
      <c r="DS110" s="917"/>
      <c r="DT110" s="917"/>
      <c r="DU110" s="917"/>
      <c r="DV110" s="918">
        <v>0.8</v>
      </c>
      <c r="DW110" s="918"/>
      <c r="DX110" s="918"/>
      <c r="DY110" s="918"/>
      <c r="DZ110" s="919"/>
    </row>
    <row r="111" spans="1:131" s="224" customFormat="1" ht="26.25" customHeight="1" x14ac:dyDescent="0.15">
      <c r="A111" s="920" t="s">
        <v>417</v>
      </c>
      <c r="B111" s="921"/>
      <c r="C111" s="921"/>
      <c r="D111" s="921"/>
      <c r="E111" s="921"/>
      <c r="F111" s="921"/>
      <c r="G111" s="921"/>
      <c r="H111" s="921"/>
      <c r="I111" s="921"/>
      <c r="J111" s="921"/>
      <c r="K111" s="921"/>
      <c r="L111" s="921"/>
      <c r="M111" s="921"/>
      <c r="N111" s="921"/>
      <c r="O111" s="921"/>
      <c r="P111" s="921"/>
      <c r="Q111" s="921"/>
      <c r="R111" s="921"/>
      <c r="S111" s="921"/>
      <c r="T111" s="921"/>
      <c r="U111" s="921"/>
      <c r="V111" s="921"/>
      <c r="W111" s="921"/>
      <c r="X111" s="921"/>
      <c r="Y111" s="921"/>
      <c r="Z111" s="922"/>
      <c r="AA111" s="923" t="s">
        <v>122</v>
      </c>
      <c r="AB111" s="924"/>
      <c r="AC111" s="924"/>
      <c r="AD111" s="924"/>
      <c r="AE111" s="925"/>
      <c r="AF111" s="926" t="s">
        <v>122</v>
      </c>
      <c r="AG111" s="924"/>
      <c r="AH111" s="924"/>
      <c r="AI111" s="924"/>
      <c r="AJ111" s="925"/>
      <c r="AK111" s="926" t="s">
        <v>122</v>
      </c>
      <c r="AL111" s="924"/>
      <c r="AM111" s="924"/>
      <c r="AN111" s="924"/>
      <c r="AO111" s="925"/>
      <c r="AP111" s="927" t="s">
        <v>122</v>
      </c>
      <c r="AQ111" s="928"/>
      <c r="AR111" s="928"/>
      <c r="AS111" s="928"/>
      <c r="AT111" s="929"/>
      <c r="AU111" s="894"/>
      <c r="AV111" s="895"/>
      <c r="AW111" s="895"/>
      <c r="AX111" s="895"/>
      <c r="AY111" s="895"/>
      <c r="AZ111" s="908" t="s">
        <v>418</v>
      </c>
      <c r="BA111" s="909"/>
      <c r="BB111" s="909"/>
      <c r="BC111" s="909"/>
      <c r="BD111" s="909"/>
      <c r="BE111" s="909"/>
      <c r="BF111" s="909"/>
      <c r="BG111" s="909"/>
      <c r="BH111" s="909"/>
      <c r="BI111" s="909"/>
      <c r="BJ111" s="909"/>
      <c r="BK111" s="909"/>
      <c r="BL111" s="909"/>
      <c r="BM111" s="909"/>
      <c r="BN111" s="909"/>
      <c r="BO111" s="909"/>
      <c r="BP111" s="910"/>
      <c r="BQ111" s="911">
        <v>1032664</v>
      </c>
      <c r="BR111" s="912"/>
      <c r="BS111" s="912"/>
      <c r="BT111" s="912"/>
      <c r="BU111" s="912"/>
      <c r="BV111" s="912">
        <v>833416</v>
      </c>
      <c r="BW111" s="912"/>
      <c r="BX111" s="912"/>
      <c r="BY111" s="912"/>
      <c r="BZ111" s="912"/>
      <c r="CA111" s="912">
        <v>799904</v>
      </c>
      <c r="CB111" s="912"/>
      <c r="CC111" s="912"/>
      <c r="CD111" s="912"/>
      <c r="CE111" s="912"/>
      <c r="CF111" s="906">
        <v>2.4</v>
      </c>
      <c r="CG111" s="907"/>
      <c r="CH111" s="907"/>
      <c r="CI111" s="907"/>
      <c r="CJ111" s="907"/>
      <c r="CK111" s="934"/>
      <c r="CL111" s="935"/>
      <c r="CM111" s="908" t="s">
        <v>419</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11" t="s">
        <v>122</v>
      </c>
      <c r="DH111" s="912"/>
      <c r="DI111" s="912"/>
      <c r="DJ111" s="912"/>
      <c r="DK111" s="912"/>
      <c r="DL111" s="912" t="s">
        <v>122</v>
      </c>
      <c r="DM111" s="912"/>
      <c r="DN111" s="912"/>
      <c r="DO111" s="912"/>
      <c r="DP111" s="912"/>
      <c r="DQ111" s="912" t="s">
        <v>122</v>
      </c>
      <c r="DR111" s="912"/>
      <c r="DS111" s="912"/>
      <c r="DT111" s="912"/>
      <c r="DU111" s="912"/>
      <c r="DV111" s="913" t="s">
        <v>122</v>
      </c>
      <c r="DW111" s="913"/>
      <c r="DX111" s="913"/>
      <c r="DY111" s="913"/>
      <c r="DZ111" s="914"/>
    </row>
    <row r="112" spans="1:131" s="224" customFormat="1" ht="26.25" customHeight="1" x14ac:dyDescent="0.15">
      <c r="A112" s="938" t="s">
        <v>420</v>
      </c>
      <c r="B112" s="939"/>
      <c r="C112" s="909" t="s">
        <v>421</v>
      </c>
      <c r="D112" s="909"/>
      <c r="E112" s="909"/>
      <c r="F112" s="909"/>
      <c r="G112" s="909"/>
      <c r="H112" s="909"/>
      <c r="I112" s="909"/>
      <c r="J112" s="909"/>
      <c r="K112" s="909"/>
      <c r="L112" s="909"/>
      <c r="M112" s="909"/>
      <c r="N112" s="909"/>
      <c r="O112" s="909"/>
      <c r="P112" s="909"/>
      <c r="Q112" s="909"/>
      <c r="R112" s="909"/>
      <c r="S112" s="909"/>
      <c r="T112" s="909"/>
      <c r="U112" s="909"/>
      <c r="V112" s="909"/>
      <c r="W112" s="909"/>
      <c r="X112" s="909"/>
      <c r="Y112" s="909"/>
      <c r="Z112" s="910"/>
      <c r="AA112" s="944" t="s">
        <v>122</v>
      </c>
      <c r="AB112" s="945"/>
      <c r="AC112" s="945"/>
      <c r="AD112" s="945"/>
      <c r="AE112" s="946"/>
      <c r="AF112" s="947" t="s">
        <v>122</v>
      </c>
      <c r="AG112" s="945"/>
      <c r="AH112" s="945"/>
      <c r="AI112" s="945"/>
      <c r="AJ112" s="946"/>
      <c r="AK112" s="947" t="s">
        <v>122</v>
      </c>
      <c r="AL112" s="945"/>
      <c r="AM112" s="945"/>
      <c r="AN112" s="945"/>
      <c r="AO112" s="946"/>
      <c r="AP112" s="948" t="s">
        <v>122</v>
      </c>
      <c r="AQ112" s="949"/>
      <c r="AR112" s="949"/>
      <c r="AS112" s="949"/>
      <c r="AT112" s="950"/>
      <c r="AU112" s="894"/>
      <c r="AV112" s="895"/>
      <c r="AW112" s="895"/>
      <c r="AX112" s="895"/>
      <c r="AY112" s="895"/>
      <c r="AZ112" s="908" t="s">
        <v>422</v>
      </c>
      <c r="BA112" s="909"/>
      <c r="BB112" s="909"/>
      <c r="BC112" s="909"/>
      <c r="BD112" s="909"/>
      <c r="BE112" s="909"/>
      <c r="BF112" s="909"/>
      <c r="BG112" s="909"/>
      <c r="BH112" s="909"/>
      <c r="BI112" s="909"/>
      <c r="BJ112" s="909"/>
      <c r="BK112" s="909"/>
      <c r="BL112" s="909"/>
      <c r="BM112" s="909"/>
      <c r="BN112" s="909"/>
      <c r="BO112" s="909"/>
      <c r="BP112" s="910"/>
      <c r="BQ112" s="911">
        <v>15172035</v>
      </c>
      <c r="BR112" s="912"/>
      <c r="BS112" s="912"/>
      <c r="BT112" s="912"/>
      <c r="BU112" s="912"/>
      <c r="BV112" s="912">
        <v>16036368</v>
      </c>
      <c r="BW112" s="912"/>
      <c r="BX112" s="912"/>
      <c r="BY112" s="912"/>
      <c r="BZ112" s="912"/>
      <c r="CA112" s="912">
        <v>16670241</v>
      </c>
      <c r="CB112" s="912"/>
      <c r="CC112" s="912"/>
      <c r="CD112" s="912"/>
      <c r="CE112" s="912"/>
      <c r="CF112" s="906">
        <v>50.6</v>
      </c>
      <c r="CG112" s="907"/>
      <c r="CH112" s="907"/>
      <c r="CI112" s="907"/>
      <c r="CJ112" s="907"/>
      <c r="CK112" s="934"/>
      <c r="CL112" s="935"/>
      <c r="CM112" s="908" t="s">
        <v>423</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11" t="s">
        <v>122</v>
      </c>
      <c r="DH112" s="912"/>
      <c r="DI112" s="912"/>
      <c r="DJ112" s="912"/>
      <c r="DK112" s="912"/>
      <c r="DL112" s="912" t="s">
        <v>122</v>
      </c>
      <c r="DM112" s="912"/>
      <c r="DN112" s="912"/>
      <c r="DO112" s="912"/>
      <c r="DP112" s="912"/>
      <c r="DQ112" s="912" t="s">
        <v>122</v>
      </c>
      <c r="DR112" s="912"/>
      <c r="DS112" s="912"/>
      <c r="DT112" s="912"/>
      <c r="DU112" s="912"/>
      <c r="DV112" s="913" t="s">
        <v>122</v>
      </c>
      <c r="DW112" s="913"/>
      <c r="DX112" s="913"/>
      <c r="DY112" s="913"/>
      <c r="DZ112" s="914"/>
    </row>
    <row r="113" spans="1:130" s="224" customFormat="1" ht="26.25" customHeight="1" x14ac:dyDescent="0.15">
      <c r="A113" s="940"/>
      <c r="B113" s="941"/>
      <c r="C113" s="909" t="s">
        <v>424</v>
      </c>
      <c r="D113" s="909"/>
      <c r="E113" s="909"/>
      <c r="F113" s="909"/>
      <c r="G113" s="909"/>
      <c r="H113" s="909"/>
      <c r="I113" s="909"/>
      <c r="J113" s="909"/>
      <c r="K113" s="909"/>
      <c r="L113" s="909"/>
      <c r="M113" s="909"/>
      <c r="N113" s="909"/>
      <c r="O113" s="909"/>
      <c r="P113" s="909"/>
      <c r="Q113" s="909"/>
      <c r="R113" s="909"/>
      <c r="S113" s="909"/>
      <c r="T113" s="909"/>
      <c r="U113" s="909"/>
      <c r="V113" s="909"/>
      <c r="W113" s="909"/>
      <c r="X113" s="909"/>
      <c r="Y113" s="909"/>
      <c r="Z113" s="910"/>
      <c r="AA113" s="923">
        <v>1114939</v>
      </c>
      <c r="AB113" s="924"/>
      <c r="AC113" s="924"/>
      <c r="AD113" s="924"/>
      <c r="AE113" s="925"/>
      <c r="AF113" s="926">
        <v>1174825</v>
      </c>
      <c r="AG113" s="924"/>
      <c r="AH113" s="924"/>
      <c r="AI113" s="924"/>
      <c r="AJ113" s="925"/>
      <c r="AK113" s="926">
        <v>1229712</v>
      </c>
      <c r="AL113" s="924"/>
      <c r="AM113" s="924"/>
      <c r="AN113" s="924"/>
      <c r="AO113" s="925"/>
      <c r="AP113" s="927">
        <v>3.7</v>
      </c>
      <c r="AQ113" s="928"/>
      <c r="AR113" s="928"/>
      <c r="AS113" s="928"/>
      <c r="AT113" s="929"/>
      <c r="AU113" s="894"/>
      <c r="AV113" s="895"/>
      <c r="AW113" s="895"/>
      <c r="AX113" s="895"/>
      <c r="AY113" s="895"/>
      <c r="AZ113" s="908" t="s">
        <v>425</v>
      </c>
      <c r="BA113" s="909"/>
      <c r="BB113" s="909"/>
      <c r="BC113" s="909"/>
      <c r="BD113" s="909"/>
      <c r="BE113" s="909"/>
      <c r="BF113" s="909"/>
      <c r="BG113" s="909"/>
      <c r="BH113" s="909"/>
      <c r="BI113" s="909"/>
      <c r="BJ113" s="909"/>
      <c r="BK113" s="909"/>
      <c r="BL113" s="909"/>
      <c r="BM113" s="909"/>
      <c r="BN113" s="909"/>
      <c r="BO113" s="909"/>
      <c r="BP113" s="910"/>
      <c r="BQ113" s="911">
        <v>2824670</v>
      </c>
      <c r="BR113" s="912"/>
      <c r="BS113" s="912"/>
      <c r="BT113" s="912"/>
      <c r="BU113" s="912"/>
      <c r="BV113" s="912">
        <v>2795368</v>
      </c>
      <c r="BW113" s="912"/>
      <c r="BX113" s="912"/>
      <c r="BY113" s="912"/>
      <c r="BZ113" s="912"/>
      <c r="CA113" s="912">
        <v>2903180</v>
      </c>
      <c r="CB113" s="912"/>
      <c r="CC113" s="912"/>
      <c r="CD113" s="912"/>
      <c r="CE113" s="912"/>
      <c r="CF113" s="906">
        <v>8.8000000000000007</v>
      </c>
      <c r="CG113" s="907"/>
      <c r="CH113" s="907"/>
      <c r="CI113" s="907"/>
      <c r="CJ113" s="907"/>
      <c r="CK113" s="934"/>
      <c r="CL113" s="935"/>
      <c r="CM113" s="908" t="s">
        <v>426</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944" t="s">
        <v>122</v>
      </c>
      <c r="DH113" s="945"/>
      <c r="DI113" s="945"/>
      <c r="DJ113" s="945"/>
      <c r="DK113" s="946"/>
      <c r="DL113" s="947" t="s">
        <v>122</v>
      </c>
      <c r="DM113" s="945"/>
      <c r="DN113" s="945"/>
      <c r="DO113" s="945"/>
      <c r="DP113" s="946"/>
      <c r="DQ113" s="947" t="s">
        <v>122</v>
      </c>
      <c r="DR113" s="945"/>
      <c r="DS113" s="945"/>
      <c r="DT113" s="945"/>
      <c r="DU113" s="946"/>
      <c r="DV113" s="948" t="s">
        <v>122</v>
      </c>
      <c r="DW113" s="949"/>
      <c r="DX113" s="949"/>
      <c r="DY113" s="949"/>
      <c r="DZ113" s="950"/>
    </row>
    <row r="114" spans="1:130" s="224" customFormat="1" ht="26.25" customHeight="1" x14ac:dyDescent="0.15">
      <c r="A114" s="940"/>
      <c r="B114" s="941"/>
      <c r="C114" s="909" t="s">
        <v>427</v>
      </c>
      <c r="D114" s="909"/>
      <c r="E114" s="909"/>
      <c r="F114" s="909"/>
      <c r="G114" s="909"/>
      <c r="H114" s="909"/>
      <c r="I114" s="909"/>
      <c r="J114" s="909"/>
      <c r="K114" s="909"/>
      <c r="L114" s="909"/>
      <c r="M114" s="909"/>
      <c r="N114" s="909"/>
      <c r="O114" s="909"/>
      <c r="P114" s="909"/>
      <c r="Q114" s="909"/>
      <c r="R114" s="909"/>
      <c r="S114" s="909"/>
      <c r="T114" s="909"/>
      <c r="U114" s="909"/>
      <c r="V114" s="909"/>
      <c r="W114" s="909"/>
      <c r="X114" s="909"/>
      <c r="Y114" s="909"/>
      <c r="Z114" s="910"/>
      <c r="AA114" s="944">
        <v>282022</v>
      </c>
      <c r="AB114" s="945"/>
      <c r="AC114" s="945"/>
      <c r="AD114" s="945"/>
      <c r="AE114" s="946"/>
      <c r="AF114" s="947">
        <v>283034</v>
      </c>
      <c r="AG114" s="945"/>
      <c r="AH114" s="945"/>
      <c r="AI114" s="945"/>
      <c r="AJ114" s="946"/>
      <c r="AK114" s="947">
        <v>293468</v>
      </c>
      <c r="AL114" s="945"/>
      <c r="AM114" s="945"/>
      <c r="AN114" s="945"/>
      <c r="AO114" s="946"/>
      <c r="AP114" s="948">
        <v>0.9</v>
      </c>
      <c r="AQ114" s="949"/>
      <c r="AR114" s="949"/>
      <c r="AS114" s="949"/>
      <c r="AT114" s="950"/>
      <c r="AU114" s="894"/>
      <c r="AV114" s="895"/>
      <c r="AW114" s="895"/>
      <c r="AX114" s="895"/>
      <c r="AY114" s="895"/>
      <c r="AZ114" s="908" t="s">
        <v>428</v>
      </c>
      <c r="BA114" s="909"/>
      <c r="BB114" s="909"/>
      <c r="BC114" s="909"/>
      <c r="BD114" s="909"/>
      <c r="BE114" s="909"/>
      <c r="BF114" s="909"/>
      <c r="BG114" s="909"/>
      <c r="BH114" s="909"/>
      <c r="BI114" s="909"/>
      <c r="BJ114" s="909"/>
      <c r="BK114" s="909"/>
      <c r="BL114" s="909"/>
      <c r="BM114" s="909"/>
      <c r="BN114" s="909"/>
      <c r="BO114" s="909"/>
      <c r="BP114" s="910"/>
      <c r="BQ114" s="911">
        <v>9316773</v>
      </c>
      <c r="BR114" s="912"/>
      <c r="BS114" s="912"/>
      <c r="BT114" s="912"/>
      <c r="BU114" s="912"/>
      <c r="BV114" s="912">
        <v>9958222</v>
      </c>
      <c r="BW114" s="912"/>
      <c r="BX114" s="912"/>
      <c r="BY114" s="912"/>
      <c r="BZ114" s="912"/>
      <c r="CA114" s="912">
        <v>10528267</v>
      </c>
      <c r="CB114" s="912"/>
      <c r="CC114" s="912"/>
      <c r="CD114" s="912"/>
      <c r="CE114" s="912"/>
      <c r="CF114" s="906">
        <v>32</v>
      </c>
      <c r="CG114" s="907"/>
      <c r="CH114" s="907"/>
      <c r="CI114" s="907"/>
      <c r="CJ114" s="907"/>
      <c r="CK114" s="934"/>
      <c r="CL114" s="935"/>
      <c r="CM114" s="908" t="s">
        <v>429</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944" t="s">
        <v>122</v>
      </c>
      <c r="DH114" s="945"/>
      <c r="DI114" s="945"/>
      <c r="DJ114" s="945"/>
      <c r="DK114" s="946"/>
      <c r="DL114" s="947" t="s">
        <v>122</v>
      </c>
      <c r="DM114" s="945"/>
      <c r="DN114" s="945"/>
      <c r="DO114" s="945"/>
      <c r="DP114" s="946"/>
      <c r="DQ114" s="947" t="s">
        <v>122</v>
      </c>
      <c r="DR114" s="945"/>
      <c r="DS114" s="945"/>
      <c r="DT114" s="945"/>
      <c r="DU114" s="946"/>
      <c r="DV114" s="948" t="s">
        <v>122</v>
      </c>
      <c r="DW114" s="949"/>
      <c r="DX114" s="949"/>
      <c r="DY114" s="949"/>
      <c r="DZ114" s="950"/>
    </row>
    <row r="115" spans="1:130" s="224" customFormat="1" ht="26.25" customHeight="1" x14ac:dyDescent="0.15">
      <c r="A115" s="940"/>
      <c r="B115" s="941"/>
      <c r="C115" s="909" t="s">
        <v>430</v>
      </c>
      <c r="D115" s="909"/>
      <c r="E115" s="909"/>
      <c r="F115" s="909"/>
      <c r="G115" s="909"/>
      <c r="H115" s="909"/>
      <c r="I115" s="909"/>
      <c r="J115" s="909"/>
      <c r="K115" s="909"/>
      <c r="L115" s="909"/>
      <c r="M115" s="909"/>
      <c r="N115" s="909"/>
      <c r="O115" s="909"/>
      <c r="P115" s="909"/>
      <c r="Q115" s="909"/>
      <c r="R115" s="909"/>
      <c r="S115" s="909"/>
      <c r="T115" s="909"/>
      <c r="U115" s="909"/>
      <c r="V115" s="909"/>
      <c r="W115" s="909"/>
      <c r="X115" s="909"/>
      <c r="Y115" s="909"/>
      <c r="Z115" s="910"/>
      <c r="AA115" s="923">
        <v>15195</v>
      </c>
      <c r="AB115" s="924"/>
      <c r="AC115" s="924"/>
      <c r="AD115" s="924"/>
      <c r="AE115" s="925"/>
      <c r="AF115" s="926">
        <v>15195</v>
      </c>
      <c r="AG115" s="924"/>
      <c r="AH115" s="924"/>
      <c r="AI115" s="924"/>
      <c r="AJ115" s="925"/>
      <c r="AK115" s="926">
        <v>13310</v>
      </c>
      <c r="AL115" s="924"/>
      <c r="AM115" s="924"/>
      <c r="AN115" s="924"/>
      <c r="AO115" s="925"/>
      <c r="AP115" s="927">
        <v>0</v>
      </c>
      <c r="AQ115" s="928"/>
      <c r="AR115" s="928"/>
      <c r="AS115" s="928"/>
      <c r="AT115" s="929"/>
      <c r="AU115" s="894"/>
      <c r="AV115" s="895"/>
      <c r="AW115" s="895"/>
      <c r="AX115" s="895"/>
      <c r="AY115" s="895"/>
      <c r="AZ115" s="908" t="s">
        <v>431</v>
      </c>
      <c r="BA115" s="909"/>
      <c r="BB115" s="909"/>
      <c r="BC115" s="909"/>
      <c r="BD115" s="909"/>
      <c r="BE115" s="909"/>
      <c r="BF115" s="909"/>
      <c r="BG115" s="909"/>
      <c r="BH115" s="909"/>
      <c r="BI115" s="909"/>
      <c r="BJ115" s="909"/>
      <c r="BK115" s="909"/>
      <c r="BL115" s="909"/>
      <c r="BM115" s="909"/>
      <c r="BN115" s="909"/>
      <c r="BO115" s="909"/>
      <c r="BP115" s="910"/>
      <c r="BQ115" s="911">
        <v>255713</v>
      </c>
      <c r="BR115" s="912"/>
      <c r="BS115" s="912"/>
      <c r="BT115" s="912"/>
      <c r="BU115" s="912"/>
      <c r="BV115" s="912">
        <v>269408</v>
      </c>
      <c r="BW115" s="912"/>
      <c r="BX115" s="912"/>
      <c r="BY115" s="912"/>
      <c r="BZ115" s="912"/>
      <c r="CA115" s="912">
        <v>269069</v>
      </c>
      <c r="CB115" s="912"/>
      <c r="CC115" s="912"/>
      <c r="CD115" s="912"/>
      <c r="CE115" s="912"/>
      <c r="CF115" s="906">
        <v>0.8</v>
      </c>
      <c r="CG115" s="907"/>
      <c r="CH115" s="907"/>
      <c r="CI115" s="907"/>
      <c r="CJ115" s="907"/>
      <c r="CK115" s="934"/>
      <c r="CL115" s="935"/>
      <c r="CM115" s="908" t="s">
        <v>432</v>
      </c>
      <c r="CN115" s="909"/>
      <c r="CO115" s="909"/>
      <c r="CP115" s="909"/>
      <c r="CQ115" s="909"/>
      <c r="CR115" s="909"/>
      <c r="CS115" s="909"/>
      <c r="CT115" s="909"/>
      <c r="CU115" s="909"/>
      <c r="CV115" s="909"/>
      <c r="CW115" s="909"/>
      <c r="CX115" s="909"/>
      <c r="CY115" s="909"/>
      <c r="CZ115" s="909"/>
      <c r="DA115" s="909"/>
      <c r="DB115" s="909"/>
      <c r="DC115" s="909"/>
      <c r="DD115" s="909"/>
      <c r="DE115" s="909"/>
      <c r="DF115" s="910"/>
      <c r="DG115" s="944">
        <v>591000</v>
      </c>
      <c r="DH115" s="945"/>
      <c r="DI115" s="945"/>
      <c r="DJ115" s="945"/>
      <c r="DK115" s="946"/>
      <c r="DL115" s="947">
        <v>427144</v>
      </c>
      <c r="DM115" s="945"/>
      <c r="DN115" s="945"/>
      <c r="DO115" s="945"/>
      <c r="DP115" s="946"/>
      <c r="DQ115" s="947">
        <v>427144</v>
      </c>
      <c r="DR115" s="945"/>
      <c r="DS115" s="945"/>
      <c r="DT115" s="945"/>
      <c r="DU115" s="946"/>
      <c r="DV115" s="948">
        <v>1.3</v>
      </c>
      <c r="DW115" s="949"/>
      <c r="DX115" s="949"/>
      <c r="DY115" s="949"/>
      <c r="DZ115" s="950"/>
    </row>
    <row r="116" spans="1:130" s="224" customFormat="1" ht="26.25" customHeight="1" x14ac:dyDescent="0.15">
      <c r="A116" s="942"/>
      <c r="B116" s="943"/>
      <c r="C116" s="951" t="s">
        <v>433</v>
      </c>
      <c r="D116" s="951"/>
      <c r="E116" s="951"/>
      <c r="F116" s="951"/>
      <c r="G116" s="951"/>
      <c r="H116" s="951"/>
      <c r="I116" s="951"/>
      <c r="J116" s="951"/>
      <c r="K116" s="951"/>
      <c r="L116" s="951"/>
      <c r="M116" s="951"/>
      <c r="N116" s="951"/>
      <c r="O116" s="951"/>
      <c r="P116" s="951"/>
      <c r="Q116" s="951"/>
      <c r="R116" s="951"/>
      <c r="S116" s="951"/>
      <c r="T116" s="951"/>
      <c r="U116" s="951"/>
      <c r="V116" s="951"/>
      <c r="W116" s="951"/>
      <c r="X116" s="951"/>
      <c r="Y116" s="951"/>
      <c r="Z116" s="952"/>
      <c r="AA116" s="944" t="s">
        <v>122</v>
      </c>
      <c r="AB116" s="945"/>
      <c r="AC116" s="945"/>
      <c r="AD116" s="945"/>
      <c r="AE116" s="946"/>
      <c r="AF116" s="947" t="s">
        <v>122</v>
      </c>
      <c r="AG116" s="945"/>
      <c r="AH116" s="945"/>
      <c r="AI116" s="945"/>
      <c r="AJ116" s="946"/>
      <c r="AK116" s="947" t="s">
        <v>122</v>
      </c>
      <c r="AL116" s="945"/>
      <c r="AM116" s="945"/>
      <c r="AN116" s="945"/>
      <c r="AO116" s="946"/>
      <c r="AP116" s="948" t="s">
        <v>122</v>
      </c>
      <c r="AQ116" s="949"/>
      <c r="AR116" s="949"/>
      <c r="AS116" s="949"/>
      <c r="AT116" s="950"/>
      <c r="AU116" s="894"/>
      <c r="AV116" s="895"/>
      <c r="AW116" s="895"/>
      <c r="AX116" s="895"/>
      <c r="AY116" s="895"/>
      <c r="AZ116" s="953" t="s">
        <v>434</v>
      </c>
      <c r="BA116" s="954"/>
      <c r="BB116" s="954"/>
      <c r="BC116" s="954"/>
      <c r="BD116" s="954"/>
      <c r="BE116" s="954"/>
      <c r="BF116" s="954"/>
      <c r="BG116" s="954"/>
      <c r="BH116" s="954"/>
      <c r="BI116" s="954"/>
      <c r="BJ116" s="954"/>
      <c r="BK116" s="954"/>
      <c r="BL116" s="954"/>
      <c r="BM116" s="954"/>
      <c r="BN116" s="954"/>
      <c r="BO116" s="954"/>
      <c r="BP116" s="955"/>
      <c r="BQ116" s="911" t="s">
        <v>122</v>
      </c>
      <c r="BR116" s="912"/>
      <c r="BS116" s="912"/>
      <c r="BT116" s="912"/>
      <c r="BU116" s="912"/>
      <c r="BV116" s="912" t="s">
        <v>122</v>
      </c>
      <c r="BW116" s="912"/>
      <c r="BX116" s="912"/>
      <c r="BY116" s="912"/>
      <c r="BZ116" s="912"/>
      <c r="CA116" s="912" t="s">
        <v>122</v>
      </c>
      <c r="CB116" s="912"/>
      <c r="CC116" s="912"/>
      <c r="CD116" s="912"/>
      <c r="CE116" s="912"/>
      <c r="CF116" s="906" t="s">
        <v>122</v>
      </c>
      <c r="CG116" s="907"/>
      <c r="CH116" s="907"/>
      <c r="CI116" s="907"/>
      <c r="CJ116" s="907"/>
      <c r="CK116" s="934"/>
      <c r="CL116" s="935"/>
      <c r="CM116" s="908" t="s">
        <v>435</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944">
        <v>143061</v>
      </c>
      <c r="DH116" s="945"/>
      <c r="DI116" s="945"/>
      <c r="DJ116" s="945"/>
      <c r="DK116" s="946"/>
      <c r="DL116" s="947">
        <v>127866</v>
      </c>
      <c r="DM116" s="945"/>
      <c r="DN116" s="945"/>
      <c r="DO116" s="945"/>
      <c r="DP116" s="946"/>
      <c r="DQ116" s="947">
        <v>114556</v>
      </c>
      <c r="DR116" s="945"/>
      <c r="DS116" s="945"/>
      <c r="DT116" s="945"/>
      <c r="DU116" s="946"/>
      <c r="DV116" s="948">
        <v>0.3</v>
      </c>
      <c r="DW116" s="949"/>
      <c r="DX116" s="949"/>
      <c r="DY116" s="949"/>
      <c r="DZ116" s="950"/>
    </row>
    <row r="117" spans="1:130" s="224" customFormat="1" ht="26.25" customHeight="1" x14ac:dyDescent="0.15">
      <c r="A117" s="898" t="s">
        <v>177</v>
      </c>
      <c r="B117" s="879"/>
      <c r="C117" s="879"/>
      <c r="D117" s="879"/>
      <c r="E117" s="879"/>
      <c r="F117" s="879"/>
      <c r="G117" s="879"/>
      <c r="H117" s="879"/>
      <c r="I117" s="879"/>
      <c r="J117" s="879"/>
      <c r="K117" s="879"/>
      <c r="L117" s="879"/>
      <c r="M117" s="879"/>
      <c r="N117" s="879"/>
      <c r="O117" s="879"/>
      <c r="P117" s="879"/>
      <c r="Q117" s="879"/>
      <c r="R117" s="879"/>
      <c r="S117" s="879"/>
      <c r="T117" s="879"/>
      <c r="U117" s="879"/>
      <c r="V117" s="879"/>
      <c r="W117" s="879"/>
      <c r="X117" s="879"/>
      <c r="Y117" s="963" t="s">
        <v>436</v>
      </c>
      <c r="Z117" s="880"/>
      <c r="AA117" s="964">
        <v>6219466</v>
      </c>
      <c r="AB117" s="965"/>
      <c r="AC117" s="965"/>
      <c r="AD117" s="965"/>
      <c r="AE117" s="966"/>
      <c r="AF117" s="967">
        <v>6099221</v>
      </c>
      <c r="AG117" s="965"/>
      <c r="AH117" s="965"/>
      <c r="AI117" s="965"/>
      <c r="AJ117" s="966"/>
      <c r="AK117" s="967">
        <v>5998154</v>
      </c>
      <c r="AL117" s="965"/>
      <c r="AM117" s="965"/>
      <c r="AN117" s="965"/>
      <c r="AO117" s="966"/>
      <c r="AP117" s="968"/>
      <c r="AQ117" s="969"/>
      <c r="AR117" s="969"/>
      <c r="AS117" s="969"/>
      <c r="AT117" s="970"/>
      <c r="AU117" s="894"/>
      <c r="AV117" s="895"/>
      <c r="AW117" s="895"/>
      <c r="AX117" s="895"/>
      <c r="AY117" s="895"/>
      <c r="AZ117" s="960" t="s">
        <v>437</v>
      </c>
      <c r="BA117" s="961"/>
      <c r="BB117" s="961"/>
      <c r="BC117" s="961"/>
      <c r="BD117" s="961"/>
      <c r="BE117" s="961"/>
      <c r="BF117" s="961"/>
      <c r="BG117" s="961"/>
      <c r="BH117" s="961"/>
      <c r="BI117" s="961"/>
      <c r="BJ117" s="961"/>
      <c r="BK117" s="961"/>
      <c r="BL117" s="961"/>
      <c r="BM117" s="961"/>
      <c r="BN117" s="961"/>
      <c r="BO117" s="961"/>
      <c r="BP117" s="962"/>
      <c r="BQ117" s="911" t="s">
        <v>122</v>
      </c>
      <c r="BR117" s="912"/>
      <c r="BS117" s="912"/>
      <c r="BT117" s="912"/>
      <c r="BU117" s="912"/>
      <c r="BV117" s="912" t="s">
        <v>122</v>
      </c>
      <c r="BW117" s="912"/>
      <c r="BX117" s="912"/>
      <c r="BY117" s="912"/>
      <c r="BZ117" s="912"/>
      <c r="CA117" s="912" t="s">
        <v>122</v>
      </c>
      <c r="CB117" s="912"/>
      <c r="CC117" s="912"/>
      <c r="CD117" s="912"/>
      <c r="CE117" s="912"/>
      <c r="CF117" s="906" t="s">
        <v>122</v>
      </c>
      <c r="CG117" s="907"/>
      <c r="CH117" s="907"/>
      <c r="CI117" s="907"/>
      <c r="CJ117" s="907"/>
      <c r="CK117" s="934"/>
      <c r="CL117" s="935"/>
      <c r="CM117" s="908" t="s">
        <v>438</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944" t="s">
        <v>122</v>
      </c>
      <c r="DH117" s="945"/>
      <c r="DI117" s="945"/>
      <c r="DJ117" s="945"/>
      <c r="DK117" s="946"/>
      <c r="DL117" s="947" t="s">
        <v>122</v>
      </c>
      <c r="DM117" s="945"/>
      <c r="DN117" s="945"/>
      <c r="DO117" s="945"/>
      <c r="DP117" s="946"/>
      <c r="DQ117" s="947" t="s">
        <v>122</v>
      </c>
      <c r="DR117" s="945"/>
      <c r="DS117" s="945"/>
      <c r="DT117" s="945"/>
      <c r="DU117" s="946"/>
      <c r="DV117" s="948" t="s">
        <v>122</v>
      </c>
      <c r="DW117" s="949"/>
      <c r="DX117" s="949"/>
      <c r="DY117" s="949"/>
      <c r="DZ117" s="950"/>
    </row>
    <row r="118" spans="1:130" s="224" customFormat="1" ht="26.25" customHeight="1" x14ac:dyDescent="0.15">
      <c r="A118" s="898" t="s">
        <v>412</v>
      </c>
      <c r="B118" s="879"/>
      <c r="C118" s="879"/>
      <c r="D118" s="879"/>
      <c r="E118" s="879"/>
      <c r="F118" s="879"/>
      <c r="G118" s="879"/>
      <c r="H118" s="879"/>
      <c r="I118" s="879"/>
      <c r="J118" s="879"/>
      <c r="K118" s="879"/>
      <c r="L118" s="879"/>
      <c r="M118" s="879"/>
      <c r="N118" s="879"/>
      <c r="O118" s="879"/>
      <c r="P118" s="879"/>
      <c r="Q118" s="879"/>
      <c r="R118" s="879"/>
      <c r="S118" s="879"/>
      <c r="T118" s="879"/>
      <c r="U118" s="879"/>
      <c r="V118" s="879"/>
      <c r="W118" s="879"/>
      <c r="X118" s="879"/>
      <c r="Y118" s="879"/>
      <c r="Z118" s="880"/>
      <c r="AA118" s="878" t="s">
        <v>409</v>
      </c>
      <c r="AB118" s="879"/>
      <c r="AC118" s="879"/>
      <c r="AD118" s="879"/>
      <c r="AE118" s="880"/>
      <c r="AF118" s="878" t="s">
        <v>410</v>
      </c>
      <c r="AG118" s="879"/>
      <c r="AH118" s="879"/>
      <c r="AI118" s="879"/>
      <c r="AJ118" s="880"/>
      <c r="AK118" s="878" t="s">
        <v>294</v>
      </c>
      <c r="AL118" s="879"/>
      <c r="AM118" s="879"/>
      <c r="AN118" s="879"/>
      <c r="AO118" s="880"/>
      <c r="AP118" s="956" t="s">
        <v>411</v>
      </c>
      <c r="AQ118" s="957"/>
      <c r="AR118" s="957"/>
      <c r="AS118" s="957"/>
      <c r="AT118" s="958"/>
      <c r="AU118" s="894"/>
      <c r="AV118" s="895"/>
      <c r="AW118" s="895"/>
      <c r="AX118" s="895"/>
      <c r="AY118" s="895"/>
      <c r="AZ118" s="959" t="s">
        <v>439</v>
      </c>
      <c r="BA118" s="951"/>
      <c r="BB118" s="951"/>
      <c r="BC118" s="951"/>
      <c r="BD118" s="951"/>
      <c r="BE118" s="951"/>
      <c r="BF118" s="951"/>
      <c r="BG118" s="951"/>
      <c r="BH118" s="951"/>
      <c r="BI118" s="951"/>
      <c r="BJ118" s="951"/>
      <c r="BK118" s="951"/>
      <c r="BL118" s="951"/>
      <c r="BM118" s="951"/>
      <c r="BN118" s="951"/>
      <c r="BO118" s="951"/>
      <c r="BP118" s="952"/>
      <c r="BQ118" s="985" t="s">
        <v>122</v>
      </c>
      <c r="BR118" s="986"/>
      <c r="BS118" s="986"/>
      <c r="BT118" s="986"/>
      <c r="BU118" s="986"/>
      <c r="BV118" s="986" t="s">
        <v>122</v>
      </c>
      <c r="BW118" s="986"/>
      <c r="BX118" s="986"/>
      <c r="BY118" s="986"/>
      <c r="BZ118" s="986"/>
      <c r="CA118" s="986" t="s">
        <v>122</v>
      </c>
      <c r="CB118" s="986"/>
      <c r="CC118" s="986"/>
      <c r="CD118" s="986"/>
      <c r="CE118" s="986"/>
      <c r="CF118" s="906" t="s">
        <v>122</v>
      </c>
      <c r="CG118" s="907"/>
      <c r="CH118" s="907"/>
      <c r="CI118" s="907"/>
      <c r="CJ118" s="907"/>
      <c r="CK118" s="934"/>
      <c r="CL118" s="935"/>
      <c r="CM118" s="908" t="s">
        <v>440</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944" t="s">
        <v>122</v>
      </c>
      <c r="DH118" s="945"/>
      <c r="DI118" s="945"/>
      <c r="DJ118" s="945"/>
      <c r="DK118" s="946"/>
      <c r="DL118" s="947" t="s">
        <v>122</v>
      </c>
      <c r="DM118" s="945"/>
      <c r="DN118" s="945"/>
      <c r="DO118" s="945"/>
      <c r="DP118" s="946"/>
      <c r="DQ118" s="947" t="s">
        <v>122</v>
      </c>
      <c r="DR118" s="945"/>
      <c r="DS118" s="945"/>
      <c r="DT118" s="945"/>
      <c r="DU118" s="946"/>
      <c r="DV118" s="948" t="s">
        <v>122</v>
      </c>
      <c r="DW118" s="949"/>
      <c r="DX118" s="949"/>
      <c r="DY118" s="949"/>
      <c r="DZ118" s="950"/>
    </row>
    <row r="119" spans="1:130" s="224" customFormat="1" ht="26.25" customHeight="1" x14ac:dyDescent="0.15">
      <c r="A119" s="1042" t="s">
        <v>415</v>
      </c>
      <c r="B119" s="933"/>
      <c r="C119" s="915" t="s">
        <v>416</v>
      </c>
      <c r="D119" s="883"/>
      <c r="E119" s="883"/>
      <c r="F119" s="883"/>
      <c r="G119" s="883"/>
      <c r="H119" s="883"/>
      <c r="I119" s="883"/>
      <c r="J119" s="883"/>
      <c r="K119" s="883"/>
      <c r="L119" s="883"/>
      <c r="M119" s="883"/>
      <c r="N119" s="883"/>
      <c r="O119" s="883"/>
      <c r="P119" s="883"/>
      <c r="Q119" s="883"/>
      <c r="R119" s="883"/>
      <c r="S119" s="883"/>
      <c r="T119" s="883"/>
      <c r="U119" s="883"/>
      <c r="V119" s="883"/>
      <c r="W119" s="883"/>
      <c r="X119" s="883"/>
      <c r="Y119" s="883"/>
      <c r="Z119" s="884"/>
      <c r="AA119" s="885" t="s">
        <v>122</v>
      </c>
      <c r="AB119" s="886"/>
      <c r="AC119" s="886"/>
      <c r="AD119" s="886"/>
      <c r="AE119" s="887"/>
      <c r="AF119" s="888" t="s">
        <v>122</v>
      </c>
      <c r="AG119" s="886"/>
      <c r="AH119" s="886"/>
      <c r="AI119" s="886"/>
      <c r="AJ119" s="887"/>
      <c r="AK119" s="888" t="s">
        <v>122</v>
      </c>
      <c r="AL119" s="886"/>
      <c r="AM119" s="886"/>
      <c r="AN119" s="886"/>
      <c r="AO119" s="887"/>
      <c r="AP119" s="889" t="s">
        <v>122</v>
      </c>
      <c r="AQ119" s="890"/>
      <c r="AR119" s="890"/>
      <c r="AS119" s="890"/>
      <c r="AT119" s="891"/>
      <c r="AU119" s="896"/>
      <c r="AV119" s="897"/>
      <c r="AW119" s="897"/>
      <c r="AX119" s="897"/>
      <c r="AY119" s="897"/>
      <c r="AZ119" s="245" t="s">
        <v>177</v>
      </c>
      <c r="BA119" s="245"/>
      <c r="BB119" s="245"/>
      <c r="BC119" s="245"/>
      <c r="BD119" s="245"/>
      <c r="BE119" s="245"/>
      <c r="BF119" s="245"/>
      <c r="BG119" s="245"/>
      <c r="BH119" s="245"/>
      <c r="BI119" s="245"/>
      <c r="BJ119" s="245"/>
      <c r="BK119" s="245"/>
      <c r="BL119" s="245"/>
      <c r="BM119" s="245"/>
      <c r="BN119" s="245"/>
      <c r="BO119" s="963" t="s">
        <v>441</v>
      </c>
      <c r="BP119" s="991"/>
      <c r="BQ119" s="985">
        <v>69954921</v>
      </c>
      <c r="BR119" s="986"/>
      <c r="BS119" s="986"/>
      <c r="BT119" s="986"/>
      <c r="BU119" s="986"/>
      <c r="BV119" s="986">
        <v>68899782</v>
      </c>
      <c r="BW119" s="986"/>
      <c r="BX119" s="986"/>
      <c r="BY119" s="986"/>
      <c r="BZ119" s="986"/>
      <c r="CA119" s="986">
        <v>69209964</v>
      </c>
      <c r="CB119" s="986"/>
      <c r="CC119" s="986"/>
      <c r="CD119" s="986"/>
      <c r="CE119" s="986"/>
      <c r="CF119" s="987"/>
      <c r="CG119" s="988"/>
      <c r="CH119" s="988"/>
      <c r="CI119" s="988"/>
      <c r="CJ119" s="989"/>
      <c r="CK119" s="936"/>
      <c r="CL119" s="937"/>
      <c r="CM119" s="959" t="s">
        <v>442</v>
      </c>
      <c r="CN119" s="951"/>
      <c r="CO119" s="951"/>
      <c r="CP119" s="951"/>
      <c r="CQ119" s="951"/>
      <c r="CR119" s="951"/>
      <c r="CS119" s="951"/>
      <c r="CT119" s="951"/>
      <c r="CU119" s="951"/>
      <c r="CV119" s="951"/>
      <c r="CW119" s="951"/>
      <c r="CX119" s="951"/>
      <c r="CY119" s="951"/>
      <c r="CZ119" s="951"/>
      <c r="DA119" s="951"/>
      <c r="DB119" s="951"/>
      <c r="DC119" s="951"/>
      <c r="DD119" s="951"/>
      <c r="DE119" s="951"/>
      <c r="DF119" s="952"/>
      <c r="DG119" s="990" t="s">
        <v>122</v>
      </c>
      <c r="DH119" s="972"/>
      <c r="DI119" s="972"/>
      <c r="DJ119" s="972"/>
      <c r="DK119" s="973"/>
      <c r="DL119" s="971" t="s">
        <v>122</v>
      </c>
      <c r="DM119" s="972"/>
      <c r="DN119" s="972"/>
      <c r="DO119" s="972"/>
      <c r="DP119" s="973"/>
      <c r="DQ119" s="971" t="s">
        <v>122</v>
      </c>
      <c r="DR119" s="972"/>
      <c r="DS119" s="972"/>
      <c r="DT119" s="972"/>
      <c r="DU119" s="973"/>
      <c r="DV119" s="974" t="s">
        <v>122</v>
      </c>
      <c r="DW119" s="975"/>
      <c r="DX119" s="975"/>
      <c r="DY119" s="975"/>
      <c r="DZ119" s="976"/>
    </row>
    <row r="120" spans="1:130" s="224" customFormat="1" ht="26.25" customHeight="1" x14ac:dyDescent="0.15">
      <c r="A120" s="1043"/>
      <c r="B120" s="935"/>
      <c r="C120" s="908" t="s">
        <v>419</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944" t="s">
        <v>122</v>
      </c>
      <c r="AB120" s="945"/>
      <c r="AC120" s="945"/>
      <c r="AD120" s="945"/>
      <c r="AE120" s="946"/>
      <c r="AF120" s="947" t="s">
        <v>122</v>
      </c>
      <c r="AG120" s="945"/>
      <c r="AH120" s="945"/>
      <c r="AI120" s="945"/>
      <c r="AJ120" s="946"/>
      <c r="AK120" s="947" t="s">
        <v>122</v>
      </c>
      <c r="AL120" s="945"/>
      <c r="AM120" s="945"/>
      <c r="AN120" s="945"/>
      <c r="AO120" s="946"/>
      <c r="AP120" s="948" t="s">
        <v>122</v>
      </c>
      <c r="AQ120" s="949"/>
      <c r="AR120" s="949"/>
      <c r="AS120" s="949"/>
      <c r="AT120" s="950"/>
      <c r="AU120" s="977" t="s">
        <v>443</v>
      </c>
      <c r="AV120" s="978"/>
      <c r="AW120" s="978"/>
      <c r="AX120" s="978"/>
      <c r="AY120" s="979"/>
      <c r="AZ120" s="915" t="s">
        <v>444</v>
      </c>
      <c r="BA120" s="883"/>
      <c r="BB120" s="883"/>
      <c r="BC120" s="883"/>
      <c r="BD120" s="883"/>
      <c r="BE120" s="883"/>
      <c r="BF120" s="883"/>
      <c r="BG120" s="883"/>
      <c r="BH120" s="883"/>
      <c r="BI120" s="883"/>
      <c r="BJ120" s="883"/>
      <c r="BK120" s="883"/>
      <c r="BL120" s="883"/>
      <c r="BM120" s="883"/>
      <c r="BN120" s="883"/>
      <c r="BO120" s="883"/>
      <c r="BP120" s="884"/>
      <c r="BQ120" s="916">
        <v>12401470</v>
      </c>
      <c r="BR120" s="917"/>
      <c r="BS120" s="917"/>
      <c r="BT120" s="917"/>
      <c r="BU120" s="917"/>
      <c r="BV120" s="917">
        <v>12855587</v>
      </c>
      <c r="BW120" s="917"/>
      <c r="BX120" s="917"/>
      <c r="BY120" s="917"/>
      <c r="BZ120" s="917"/>
      <c r="CA120" s="917">
        <v>12857812</v>
      </c>
      <c r="CB120" s="917"/>
      <c r="CC120" s="917"/>
      <c r="CD120" s="917"/>
      <c r="CE120" s="917"/>
      <c r="CF120" s="930">
        <v>39</v>
      </c>
      <c r="CG120" s="931"/>
      <c r="CH120" s="931"/>
      <c r="CI120" s="931"/>
      <c r="CJ120" s="931"/>
      <c r="CK120" s="992" t="s">
        <v>445</v>
      </c>
      <c r="CL120" s="993"/>
      <c r="CM120" s="993"/>
      <c r="CN120" s="993"/>
      <c r="CO120" s="994"/>
      <c r="CP120" s="1000" t="s">
        <v>394</v>
      </c>
      <c r="CQ120" s="1001"/>
      <c r="CR120" s="1001"/>
      <c r="CS120" s="1001"/>
      <c r="CT120" s="1001"/>
      <c r="CU120" s="1001"/>
      <c r="CV120" s="1001"/>
      <c r="CW120" s="1001"/>
      <c r="CX120" s="1001"/>
      <c r="CY120" s="1001"/>
      <c r="CZ120" s="1001"/>
      <c r="DA120" s="1001"/>
      <c r="DB120" s="1001"/>
      <c r="DC120" s="1001"/>
      <c r="DD120" s="1001"/>
      <c r="DE120" s="1001"/>
      <c r="DF120" s="1002"/>
      <c r="DG120" s="916">
        <v>14142565</v>
      </c>
      <c r="DH120" s="917"/>
      <c r="DI120" s="917"/>
      <c r="DJ120" s="917"/>
      <c r="DK120" s="917"/>
      <c r="DL120" s="917">
        <v>14824464</v>
      </c>
      <c r="DM120" s="917"/>
      <c r="DN120" s="917"/>
      <c r="DO120" s="917"/>
      <c r="DP120" s="917"/>
      <c r="DQ120" s="917">
        <v>15140113</v>
      </c>
      <c r="DR120" s="917"/>
      <c r="DS120" s="917"/>
      <c r="DT120" s="917"/>
      <c r="DU120" s="917"/>
      <c r="DV120" s="918">
        <v>46</v>
      </c>
      <c r="DW120" s="918"/>
      <c r="DX120" s="918"/>
      <c r="DY120" s="918"/>
      <c r="DZ120" s="919"/>
    </row>
    <row r="121" spans="1:130" s="224" customFormat="1" ht="26.25" customHeight="1" x14ac:dyDescent="0.15">
      <c r="A121" s="1043"/>
      <c r="B121" s="935"/>
      <c r="C121" s="960" t="s">
        <v>446</v>
      </c>
      <c r="D121" s="961"/>
      <c r="E121" s="961"/>
      <c r="F121" s="961"/>
      <c r="G121" s="961"/>
      <c r="H121" s="961"/>
      <c r="I121" s="961"/>
      <c r="J121" s="961"/>
      <c r="K121" s="961"/>
      <c r="L121" s="961"/>
      <c r="M121" s="961"/>
      <c r="N121" s="961"/>
      <c r="O121" s="961"/>
      <c r="P121" s="961"/>
      <c r="Q121" s="961"/>
      <c r="R121" s="961"/>
      <c r="S121" s="961"/>
      <c r="T121" s="961"/>
      <c r="U121" s="961"/>
      <c r="V121" s="961"/>
      <c r="W121" s="961"/>
      <c r="X121" s="961"/>
      <c r="Y121" s="961"/>
      <c r="Z121" s="962"/>
      <c r="AA121" s="944" t="s">
        <v>122</v>
      </c>
      <c r="AB121" s="945"/>
      <c r="AC121" s="945"/>
      <c r="AD121" s="945"/>
      <c r="AE121" s="946"/>
      <c r="AF121" s="947" t="s">
        <v>122</v>
      </c>
      <c r="AG121" s="945"/>
      <c r="AH121" s="945"/>
      <c r="AI121" s="945"/>
      <c r="AJ121" s="946"/>
      <c r="AK121" s="947" t="s">
        <v>122</v>
      </c>
      <c r="AL121" s="945"/>
      <c r="AM121" s="945"/>
      <c r="AN121" s="945"/>
      <c r="AO121" s="946"/>
      <c r="AP121" s="948" t="s">
        <v>122</v>
      </c>
      <c r="AQ121" s="949"/>
      <c r="AR121" s="949"/>
      <c r="AS121" s="949"/>
      <c r="AT121" s="950"/>
      <c r="AU121" s="980"/>
      <c r="AV121" s="981"/>
      <c r="AW121" s="981"/>
      <c r="AX121" s="981"/>
      <c r="AY121" s="982"/>
      <c r="AZ121" s="908" t="s">
        <v>447</v>
      </c>
      <c r="BA121" s="909"/>
      <c r="BB121" s="909"/>
      <c r="BC121" s="909"/>
      <c r="BD121" s="909"/>
      <c r="BE121" s="909"/>
      <c r="BF121" s="909"/>
      <c r="BG121" s="909"/>
      <c r="BH121" s="909"/>
      <c r="BI121" s="909"/>
      <c r="BJ121" s="909"/>
      <c r="BK121" s="909"/>
      <c r="BL121" s="909"/>
      <c r="BM121" s="909"/>
      <c r="BN121" s="909"/>
      <c r="BO121" s="909"/>
      <c r="BP121" s="910"/>
      <c r="BQ121" s="911">
        <v>16314820</v>
      </c>
      <c r="BR121" s="912"/>
      <c r="BS121" s="912"/>
      <c r="BT121" s="912"/>
      <c r="BU121" s="912"/>
      <c r="BV121" s="912">
        <v>15696099</v>
      </c>
      <c r="BW121" s="912"/>
      <c r="BX121" s="912"/>
      <c r="BY121" s="912"/>
      <c r="BZ121" s="912"/>
      <c r="CA121" s="912">
        <v>15182186</v>
      </c>
      <c r="CB121" s="912"/>
      <c r="CC121" s="912"/>
      <c r="CD121" s="912"/>
      <c r="CE121" s="912"/>
      <c r="CF121" s="906">
        <v>46.1</v>
      </c>
      <c r="CG121" s="907"/>
      <c r="CH121" s="907"/>
      <c r="CI121" s="907"/>
      <c r="CJ121" s="907"/>
      <c r="CK121" s="995"/>
      <c r="CL121" s="996"/>
      <c r="CM121" s="996"/>
      <c r="CN121" s="996"/>
      <c r="CO121" s="997"/>
      <c r="CP121" s="1005" t="s">
        <v>392</v>
      </c>
      <c r="CQ121" s="1006"/>
      <c r="CR121" s="1006"/>
      <c r="CS121" s="1006"/>
      <c r="CT121" s="1006"/>
      <c r="CU121" s="1006"/>
      <c r="CV121" s="1006"/>
      <c r="CW121" s="1006"/>
      <c r="CX121" s="1006"/>
      <c r="CY121" s="1006"/>
      <c r="CZ121" s="1006"/>
      <c r="DA121" s="1006"/>
      <c r="DB121" s="1006"/>
      <c r="DC121" s="1006"/>
      <c r="DD121" s="1006"/>
      <c r="DE121" s="1006"/>
      <c r="DF121" s="1007"/>
      <c r="DG121" s="911">
        <v>1029470</v>
      </c>
      <c r="DH121" s="912"/>
      <c r="DI121" s="912"/>
      <c r="DJ121" s="912"/>
      <c r="DK121" s="912"/>
      <c r="DL121" s="912">
        <v>1211904</v>
      </c>
      <c r="DM121" s="912"/>
      <c r="DN121" s="912"/>
      <c r="DO121" s="912"/>
      <c r="DP121" s="912"/>
      <c r="DQ121" s="912">
        <v>1530128</v>
      </c>
      <c r="DR121" s="912"/>
      <c r="DS121" s="912"/>
      <c r="DT121" s="912"/>
      <c r="DU121" s="912"/>
      <c r="DV121" s="913">
        <v>4.5999999999999996</v>
      </c>
      <c r="DW121" s="913"/>
      <c r="DX121" s="913"/>
      <c r="DY121" s="913"/>
      <c r="DZ121" s="914"/>
    </row>
    <row r="122" spans="1:130" s="224" customFormat="1" ht="26.25" customHeight="1" x14ac:dyDescent="0.15">
      <c r="A122" s="1043"/>
      <c r="B122" s="935"/>
      <c r="C122" s="908" t="s">
        <v>429</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944" t="s">
        <v>122</v>
      </c>
      <c r="AB122" s="945"/>
      <c r="AC122" s="945"/>
      <c r="AD122" s="945"/>
      <c r="AE122" s="946"/>
      <c r="AF122" s="947" t="s">
        <v>122</v>
      </c>
      <c r="AG122" s="945"/>
      <c r="AH122" s="945"/>
      <c r="AI122" s="945"/>
      <c r="AJ122" s="946"/>
      <c r="AK122" s="947" t="s">
        <v>122</v>
      </c>
      <c r="AL122" s="945"/>
      <c r="AM122" s="945"/>
      <c r="AN122" s="945"/>
      <c r="AO122" s="946"/>
      <c r="AP122" s="948" t="s">
        <v>122</v>
      </c>
      <c r="AQ122" s="949"/>
      <c r="AR122" s="949"/>
      <c r="AS122" s="949"/>
      <c r="AT122" s="950"/>
      <c r="AU122" s="980"/>
      <c r="AV122" s="981"/>
      <c r="AW122" s="981"/>
      <c r="AX122" s="981"/>
      <c r="AY122" s="982"/>
      <c r="AZ122" s="959" t="s">
        <v>448</v>
      </c>
      <c r="BA122" s="951"/>
      <c r="BB122" s="951"/>
      <c r="BC122" s="951"/>
      <c r="BD122" s="951"/>
      <c r="BE122" s="951"/>
      <c r="BF122" s="951"/>
      <c r="BG122" s="951"/>
      <c r="BH122" s="951"/>
      <c r="BI122" s="951"/>
      <c r="BJ122" s="951"/>
      <c r="BK122" s="951"/>
      <c r="BL122" s="951"/>
      <c r="BM122" s="951"/>
      <c r="BN122" s="951"/>
      <c r="BO122" s="951"/>
      <c r="BP122" s="952"/>
      <c r="BQ122" s="985">
        <v>64924472</v>
      </c>
      <c r="BR122" s="986"/>
      <c r="BS122" s="986"/>
      <c r="BT122" s="986"/>
      <c r="BU122" s="986"/>
      <c r="BV122" s="986">
        <v>64741529</v>
      </c>
      <c r="BW122" s="986"/>
      <c r="BX122" s="986"/>
      <c r="BY122" s="986"/>
      <c r="BZ122" s="986"/>
      <c r="CA122" s="986">
        <v>63590823</v>
      </c>
      <c r="CB122" s="986"/>
      <c r="CC122" s="986"/>
      <c r="CD122" s="986"/>
      <c r="CE122" s="986"/>
      <c r="CF122" s="1003">
        <v>193.1</v>
      </c>
      <c r="CG122" s="1004"/>
      <c r="CH122" s="1004"/>
      <c r="CI122" s="1004"/>
      <c r="CJ122" s="1004"/>
      <c r="CK122" s="995"/>
      <c r="CL122" s="996"/>
      <c r="CM122" s="996"/>
      <c r="CN122" s="996"/>
      <c r="CO122" s="997"/>
      <c r="CP122" s="1005"/>
      <c r="CQ122" s="1006"/>
      <c r="CR122" s="1006"/>
      <c r="CS122" s="1006"/>
      <c r="CT122" s="1006"/>
      <c r="CU122" s="1006"/>
      <c r="CV122" s="1006"/>
      <c r="CW122" s="1006"/>
      <c r="CX122" s="1006"/>
      <c r="CY122" s="1006"/>
      <c r="CZ122" s="1006"/>
      <c r="DA122" s="1006"/>
      <c r="DB122" s="1006"/>
      <c r="DC122" s="1006"/>
      <c r="DD122" s="1006"/>
      <c r="DE122" s="1006"/>
      <c r="DF122" s="1007"/>
      <c r="DG122" s="911"/>
      <c r="DH122" s="912"/>
      <c r="DI122" s="912"/>
      <c r="DJ122" s="912"/>
      <c r="DK122" s="912"/>
      <c r="DL122" s="912"/>
      <c r="DM122" s="912"/>
      <c r="DN122" s="912"/>
      <c r="DO122" s="912"/>
      <c r="DP122" s="912"/>
      <c r="DQ122" s="912"/>
      <c r="DR122" s="912"/>
      <c r="DS122" s="912"/>
      <c r="DT122" s="912"/>
      <c r="DU122" s="912"/>
      <c r="DV122" s="913"/>
      <c r="DW122" s="913"/>
      <c r="DX122" s="913"/>
      <c r="DY122" s="913"/>
      <c r="DZ122" s="914"/>
    </row>
    <row r="123" spans="1:130" s="224" customFormat="1" ht="26.25" customHeight="1" x14ac:dyDescent="0.15">
      <c r="A123" s="1043"/>
      <c r="B123" s="935"/>
      <c r="C123" s="908" t="s">
        <v>435</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944">
        <v>15195</v>
      </c>
      <c r="AB123" s="945"/>
      <c r="AC123" s="945"/>
      <c r="AD123" s="945"/>
      <c r="AE123" s="946"/>
      <c r="AF123" s="947">
        <v>15195</v>
      </c>
      <c r="AG123" s="945"/>
      <c r="AH123" s="945"/>
      <c r="AI123" s="945"/>
      <c r="AJ123" s="946"/>
      <c r="AK123" s="947">
        <v>13310</v>
      </c>
      <c r="AL123" s="945"/>
      <c r="AM123" s="945"/>
      <c r="AN123" s="945"/>
      <c r="AO123" s="946"/>
      <c r="AP123" s="948">
        <v>0</v>
      </c>
      <c r="AQ123" s="949"/>
      <c r="AR123" s="949"/>
      <c r="AS123" s="949"/>
      <c r="AT123" s="950"/>
      <c r="AU123" s="983"/>
      <c r="AV123" s="984"/>
      <c r="AW123" s="984"/>
      <c r="AX123" s="984"/>
      <c r="AY123" s="984"/>
      <c r="AZ123" s="245" t="s">
        <v>177</v>
      </c>
      <c r="BA123" s="245"/>
      <c r="BB123" s="245"/>
      <c r="BC123" s="245"/>
      <c r="BD123" s="245"/>
      <c r="BE123" s="245"/>
      <c r="BF123" s="245"/>
      <c r="BG123" s="245"/>
      <c r="BH123" s="245"/>
      <c r="BI123" s="245"/>
      <c r="BJ123" s="245"/>
      <c r="BK123" s="245"/>
      <c r="BL123" s="245"/>
      <c r="BM123" s="245"/>
      <c r="BN123" s="245"/>
      <c r="BO123" s="963" t="s">
        <v>449</v>
      </c>
      <c r="BP123" s="991"/>
      <c r="BQ123" s="1049">
        <v>93640762</v>
      </c>
      <c r="BR123" s="1050"/>
      <c r="BS123" s="1050"/>
      <c r="BT123" s="1050"/>
      <c r="BU123" s="1050"/>
      <c r="BV123" s="1050">
        <v>93293215</v>
      </c>
      <c r="BW123" s="1050"/>
      <c r="BX123" s="1050"/>
      <c r="BY123" s="1050"/>
      <c r="BZ123" s="1050"/>
      <c r="CA123" s="1050">
        <v>91630821</v>
      </c>
      <c r="CB123" s="1050"/>
      <c r="CC123" s="1050"/>
      <c r="CD123" s="1050"/>
      <c r="CE123" s="1050"/>
      <c r="CF123" s="987"/>
      <c r="CG123" s="988"/>
      <c r="CH123" s="988"/>
      <c r="CI123" s="988"/>
      <c r="CJ123" s="989"/>
      <c r="CK123" s="995"/>
      <c r="CL123" s="996"/>
      <c r="CM123" s="996"/>
      <c r="CN123" s="996"/>
      <c r="CO123" s="997"/>
      <c r="CP123" s="1005"/>
      <c r="CQ123" s="1006"/>
      <c r="CR123" s="1006"/>
      <c r="CS123" s="1006"/>
      <c r="CT123" s="1006"/>
      <c r="CU123" s="1006"/>
      <c r="CV123" s="1006"/>
      <c r="CW123" s="1006"/>
      <c r="CX123" s="1006"/>
      <c r="CY123" s="1006"/>
      <c r="CZ123" s="1006"/>
      <c r="DA123" s="1006"/>
      <c r="DB123" s="1006"/>
      <c r="DC123" s="1006"/>
      <c r="DD123" s="1006"/>
      <c r="DE123" s="1006"/>
      <c r="DF123" s="1007"/>
      <c r="DG123" s="944"/>
      <c r="DH123" s="945"/>
      <c r="DI123" s="945"/>
      <c r="DJ123" s="945"/>
      <c r="DK123" s="946"/>
      <c r="DL123" s="947"/>
      <c r="DM123" s="945"/>
      <c r="DN123" s="945"/>
      <c r="DO123" s="945"/>
      <c r="DP123" s="946"/>
      <c r="DQ123" s="947"/>
      <c r="DR123" s="945"/>
      <c r="DS123" s="945"/>
      <c r="DT123" s="945"/>
      <c r="DU123" s="946"/>
      <c r="DV123" s="948"/>
      <c r="DW123" s="949"/>
      <c r="DX123" s="949"/>
      <c r="DY123" s="949"/>
      <c r="DZ123" s="950"/>
    </row>
    <row r="124" spans="1:130" s="224" customFormat="1" ht="26.25" customHeight="1" thickBot="1" x14ac:dyDescent="0.2">
      <c r="A124" s="1043"/>
      <c r="B124" s="935"/>
      <c r="C124" s="908" t="s">
        <v>438</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944" t="s">
        <v>122</v>
      </c>
      <c r="AB124" s="945"/>
      <c r="AC124" s="945"/>
      <c r="AD124" s="945"/>
      <c r="AE124" s="946"/>
      <c r="AF124" s="947" t="s">
        <v>122</v>
      </c>
      <c r="AG124" s="945"/>
      <c r="AH124" s="945"/>
      <c r="AI124" s="945"/>
      <c r="AJ124" s="946"/>
      <c r="AK124" s="947" t="s">
        <v>122</v>
      </c>
      <c r="AL124" s="945"/>
      <c r="AM124" s="945"/>
      <c r="AN124" s="945"/>
      <c r="AO124" s="946"/>
      <c r="AP124" s="948" t="s">
        <v>122</v>
      </c>
      <c r="AQ124" s="949"/>
      <c r="AR124" s="949"/>
      <c r="AS124" s="949"/>
      <c r="AT124" s="950"/>
      <c r="AU124" s="1045" t="s">
        <v>450</v>
      </c>
      <c r="AV124" s="1046"/>
      <c r="AW124" s="1046"/>
      <c r="AX124" s="1046"/>
      <c r="AY124" s="1046"/>
      <c r="AZ124" s="1046"/>
      <c r="BA124" s="1046"/>
      <c r="BB124" s="1046"/>
      <c r="BC124" s="1046"/>
      <c r="BD124" s="1046"/>
      <c r="BE124" s="1046"/>
      <c r="BF124" s="1046"/>
      <c r="BG124" s="1046"/>
      <c r="BH124" s="1046"/>
      <c r="BI124" s="1046"/>
      <c r="BJ124" s="1046"/>
      <c r="BK124" s="1046"/>
      <c r="BL124" s="1046"/>
      <c r="BM124" s="1046"/>
      <c r="BN124" s="1046"/>
      <c r="BO124" s="1046"/>
      <c r="BP124" s="1047"/>
      <c r="BQ124" s="1048" t="s">
        <v>122</v>
      </c>
      <c r="BR124" s="1013"/>
      <c r="BS124" s="1013"/>
      <c r="BT124" s="1013"/>
      <c r="BU124" s="1013"/>
      <c r="BV124" s="1013" t="s">
        <v>122</v>
      </c>
      <c r="BW124" s="1013"/>
      <c r="BX124" s="1013"/>
      <c r="BY124" s="1013"/>
      <c r="BZ124" s="1013"/>
      <c r="CA124" s="1013" t="s">
        <v>122</v>
      </c>
      <c r="CB124" s="1013"/>
      <c r="CC124" s="1013"/>
      <c r="CD124" s="1013"/>
      <c r="CE124" s="1013"/>
      <c r="CF124" s="1014"/>
      <c r="CG124" s="1015"/>
      <c r="CH124" s="1015"/>
      <c r="CI124" s="1015"/>
      <c r="CJ124" s="1016"/>
      <c r="CK124" s="998"/>
      <c r="CL124" s="998"/>
      <c r="CM124" s="998"/>
      <c r="CN124" s="998"/>
      <c r="CO124" s="999"/>
      <c r="CP124" s="1005" t="s">
        <v>451</v>
      </c>
      <c r="CQ124" s="1006"/>
      <c r="CR124" s="1006"/>
      <c r="CS124" s="1006"/>
      <c r="CT124" s="1006"/>
      <c r="CU124" s="1006"/>
      <c r="CV124" s="1006"/>
      <c r="CW124" s="1006"/>
      <c r="CX124" s="1006"/>
      <c r="CY124" s="1006"/>
      <c r="CZ124" s="1006"/>
      <c r="DA124" s="1006"/>
      <c r="DB124" s="1006"/>
      <c r="DC124" s="1006"/>
      <c r="DD124" s="1006"/>
      <c r="DE124" s="1006"/>
      <c r="DF124" s="1007"/>
      <c r="DG124" s="990" t="s">
        <v>122</v>
      </c>
      <c r="DH124" s="972"/>
      <c r="DI124" s="972"/>
      <c r="DJ124" s="972"/>
      <c r="DK124" s="973"/>
      <c r="DL124" s="971" t="s">
        <v>122</v>
      </c>
      <c r="DM124" s="972"/>
      <c r="DN124" s="972"/>
      <c r="DO124" s="972"/>
      <c r="DP124" s="973"/>
      <c r="DQ124" s="971" t="s">
        <v>122</v>
      </c>
      <c r="DR124" s="972"/>
      <c r="DS124" s="972"/>
      <c r="DT124" s="972"/>
      <c r="DU124" s="973"/>
      <c r="DV124" s="974" t="s">
        <v>122</v>
      </c>
      <c r="DW124" s="975"/>
      <c r="DX124" s="975"/>
      <c r="DY124" s="975"/>
      <c r="DZ124" s="976"/>
    </row>
    <row r="125" spans="1:130" s="224" customFormat="1" ht="26.25" customHeight="1" x14ac:dyDescent="0.15">
      <c r="A125" s="1043"/>
      <c r="B125" s="935"/>
      <c r="C125" s="908" t="s">
        <v>440</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944" t="s">
        <v>122</v>
      </c>
      <c r="AB125" s="945"/>
      <c r="AC125" s="945"/>
      <c r="AD125" s="945"/>
      <c r="AE125" s="946"/>
      <c r="AF125" s="947" t="s">
        <v>122</v>
      </c>
      <c r="AG125" s="945"/>
      <c r="AH125" s="945"/>
      <c r="AI125" s="945"/>
      <c r="AJ125" s="946"/>
      <c r="AK125" s="947" t="s">
        <v>122</v>
      </c>
      <c r="AL125" s="945"/>
      <c r="AM125" s="945"/>
      <c r="AN125" s="945"/>
      <c r="AO125" s="946"/>
      <c r="AP125" s="948" t="s">
        <v>122</v>
      </c>
      <c r="AQ125" s="949"/>
      <c r="AR125" s="949"/>
      <c r="AS125" s="949"/>
      <c r="AT125" s="950"/>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8" t="s">
        <v>452</v>
      </c>
      <c r="CL125" s="993"/>
      <c r="CM125" s="993"/>
      <c r="CN125" s="993"/>
      <c r="CO125" s="994"/>
      <c r="CP125" s="915" t="s">
        <v>453</v>
      </c>
      <c r="CQ125" s="883"/>
      <c r="CR125" s="883"/>
      <c r="CS125" s="883"/>
      <c r="CT125" s="883"/>
      <c r="CU125" s="883"/>
      <c r="CV125" s="883"/>
      <c r="CW125" s="883"/>
      <c r="CX125" s="883"/>
      <c r="CY125" s="883"/>
      <c r="CZ125" s="883"/>
      <c r="DA125" s="883"/>
      <c r="DB125" s="883"/>
      <c r="DC125" s="883"/>
      <c r="DD125" s="883"/>
      <c r="DE125" s="883"/>
      <c r="DF125" s="884"/>
      <c r="DG125" s="916" t="s">
        <v>122</v>
      </c>
      <c r="DH125" s="917"/>
      <c r="DI125" s="917"/>
      <c r="DJ125" s="917"/>
      <c r="DK125" s="917"/>
      <c r="DL125" s="917" t="s">
        <v>122</v>
      </c>
      <c r="DM125" s="917"/>
      <c r="DN125" s="917"/>
      <c r="DO125" s="917"/>
      <c r="DP125" s="917"/>
      <c r="DQ125" s="917" t="s">
        <v>122</v>
      </c>
      <c r="DR125" s="917"/>
      <c r="DS125" s="917"/>
      <c r="DT125" s="917"/>
      <c r="DU125" s="917"/>
      <c r="DV125" s="918" t="s">
        <v>122</v>
      </c>
      <c r="DW125" s="918"/>
      <c r="DX125" s="918"/>
      <c r="DY125" s="918"/>
      <c r="DZ125" s="919"/>
    </row>
    <row r="126" spans="1:130" s="224" customFormat="1" ht="26.25" customHeight="1" thickBot="1" x14ac:dyDescent="0.2">
      <c r="A126" s="1043"/>
      <c r="B126" s="935"/>
      <c r="C126" s="908" t="s">
        <v>442</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944" t="s">
        <v>122</v>
      </c>
      <c r="AB126" s="945"/>
      <c r="AC126" s="945"/>
      <c r="AD126" s="945"/>
      <c r="AE126" s="946"/>
      <c r="AF126" s="947" t="s">
        <v>122</v>
      </c>
      <c r="AG126" s="945"/>
      <c r="AH126" s="945"/>
      <c r="AI126" s="945"/>
      <c r="AJ126" s="946"/>
      <c r="AK126" s="947" t="s">
        <v>122</v>
      </c>
      <c r="AL126" s="945"/>
      <c r="AM126" s="945"/>
      <c r="AN126" s="945"/>
      <c r="AO126" s="946"/>
      <c r="AP126" s="948" t="s">
        <v>122</v>
      </c>
      <c r="AQ126" s="949"/>
      <c r="AR126" s="949"/>
      <c r="AS126" s="949"/>
      <c r="AT126" s="950"/>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09"/>
      <c r="CL126" s="996"/>
      <c r="CM126" s="996"/>
      <c r="CN126" s="996"/>
      <c r="CO126" s="997"/>
      <c r="CP126" s="908" t="s">
        <v>454</v>
      </c>
      <c r="CQ126" s="909"/>
      <c r="CR126" s="909"/>
      <c r="CS126" s="909"/>
      <c r="CT126" s="909"/>
      <c r="CU126" s="909"/>
      <c r="CV126" s="909"/>
      <c r="CW126" s="909"/>
      <c r="CX126" s="909"/>
      <c r="CY126" s="909"/>
      <c r="CZ126" s="909"/>
      <c r="DA126" s="909"/>
      <c r="DB126" s="909"/>
      <c r="DC126" s="909"/>
      <c r="DD126" s="909"/>
      <c r="DE126" s="909"/>
      <c r="DF126" s="910"/>
      <c r="DG126" s="911">
        <v>255713</v>
      </c>
      <c r="DH126" s="912"/>
      <c r="DI126" s="912"/>
      <c r="DJ126" s="912"/>
      <c r="DK126" s="912"/>
      <c r="DL126" s="912">
        <v>261217</v>
      </c>
      <c r="DM126" s="912"/>
      <c r="DN126" s="912"/>
      <c r="DO126" s="912"/>
      <c r="DP126" s="912"/>
      <c r="DQ126" s="912">
        <v>269069</v>
      </c>
      <c r="DR126" s="912"/>
      <c r="DS126" s="912"/>
      <c r="DT126" s="912"/>
      <c r="DU126" s="912"/>
      <c r="DV126" s="913">
        <v>0.8</v>
      </c>
      <c r="DW126" s="913"/>
      <c r="DX126" s="913"/>
      <c r="DY126" s="913"/>
      <c r="DZ126" s="914"/>
    </row>
    <row r="127" spans="1:130" s="224" customFormat="1" ht="26.25" customHeight="1" x14ac:dyDescent="0.15">
      <c r="A127" s="1044"/>
      <c r="B127" s="937"/>
      <c r="C127" s="959" t="s">
        <v>455</v>
      </c>
      <c r="D127" s="951"/>
      <c r="E127" s="951"/>
      <c r="F127" s="951"/>
      <c r="G127" s="951"/>
      <c r="H127" s="951"/>
      <c r="I127" s="951"/>
      <c r="J127" s="951"/>
      <c r="K127" s="951"/>
      <c r="L127" s="951"/>
      <c r="M127" s="951"/>
      <c r="N127" s="951"/>
      <c r="O127" s="951"/>
      <c r="P127" s="951"/>
      <c r="Q127" s="951"/>
      <c r="R127" s="951"/>
      <c r="S127" s="951"/>
      <c r="T127" s="951"/>
      <c r="U127" s="951"/>
      <c r="V127" s="951"/>
      <c r="W127" s="951"/>
      <c r="X127" s="951"/>
      <c r="Y127" s="951"/>
      <c r="Z127" s="952"/>
      <c r="AA127" s="944" t="s">
        <v>122</v>
      </c>
      <c r="AB127" s="945"/>
      <c r="AC127" s="945"/>
      <c r="AD127" s="945"/>
      <c r="AE127" s="946"/>
      <c r="AF127" s="947" t="s">
        <v>122</v>
      </c>
      <c r="AG127" s="945"/>
      <c r="AH127" s="945"/>
      <c r="AI127" s="945"/>
      <c r="AJ127" s="946"/>
      <c r="AK127" s="947" t="s">
        <v>122</v>
      </c>
      <c r="AL127" s="945"/>
      <c r="AM127" s="945"/>
      <c r="AN127" s="945"/>
      <c r="AO127" s="946"/>
      <c r="AP127" s="948" t="s">
        <v>122</v>
      </c>
      <c r="AQ127" s="949"/>
      <c r="AR127" s="949"/>
      <c r="AS127" s="949"/>
      <c r="AT127" s="950"/>
      <c r="AU127" s="226"/>
      <c r="AV127" s="226"/>
      <c r="AW127" s="226"/>
      <c r="AX127" s="1017" t="s">
        <v>456</v>
      </c>
      <c r="AY127" s="1018"/>
      <c r="AZ127" s="1018"/>
      <c r="BA127" s="1018"/>
      <c r="BB127" s="1018"/>
      <c r="BC127" s="1018"/>
      <c r="BD127" s="1018"/>
      <c r="BE127" s="1019"/>
      <c r="BF127" s="1020" t="s">
        <v>457</v>
      </c>
      <c r="BG127" s="1018"/>
      <c r="BH127" s="1018"/>
      <c r="BI127" s="1018"/>
      <c r="BJ127" s="1018"/>
      <c r="BK127" s="1018"/>
      <c r="BL127" s="1019"/>
      <c r="BM127" s="1020" t="s">
        <v>458</v>
      </c>
      <c r="BN127" s="1018"/>
      <c r="BO127" s="1018"/>
      <c r="BP127" s="1018"/>
      <c r="BQ127" s="1018"/>
      <c r="BR127" s="1018"/>
      <c r="BS127" s="1019"/>
      <c r="BT127" s="1020" t="s">
        <v>459</v>
      </c>
      <c r="BU127" s="1018"/>
      <c r="BV127" s="1018"/>
      <c r="BW127" s="1018"/>
      <c r="BX127" s="1018"/>
      <c r="BY127" s="1018"/>
      <c r="BZ127" s="1041"/>
      <c r="CA127" s="226"/>
      <c r="CB127" s="226"/>
      <c r="CC127" s="226"/>
      <c r="CD127" s="249"/>
      <c r="CE127" s="249"/>
      <c r="CF127" s="249"/>
      <c r="CG127" s="226"/>
      <c r="CH127" s="226"/>
      <c r="CI127" s="226"/>
      <c r="CJ127" s="248"/>
      <c r="CK127" s="1009"/>
      <c r="CL127" s="996"/>
      <c r="CM127" s="996"/>
      <c r="CN127" s="996"/>
      <c r="CO127" s="997"/>
      <c r="CP127" s="908" t="s">
        <v>460</v>
      </c>
      <c r="CQ127" s="909"/>
      <c r="CR127" s="909"/>
      <c r="CS127" s="909"/>
      <c r="CT127" s="909"/>
      <c r="CU127" s="909"/>
      <c r="CV127" s="909"/>
      <c r="CW127" s="909"/>
      <c r="CX127" s="909"/>
      <c r="CY127" s="909"/>
      <c r="CZ127" s="909"/>
      <c r="DA127" s="909"/>
      <c r="DB127" s="909"/>
      <c r="DC127" s="909"/>
      <c r="DD127" s="909"/>
      <c r="DE127" s="909"/>
      <c r="DF127" s="910"/>
      <c r="DG127" s="911" t="s">
        <v>122</v>
      </c>
      <c r="DH127" s="912"/>
      <c r="DI127" s="912"/>
      <c r="DJ127" s="912"/>
      <c r="DK127" s="912"/>
      <c r="DL127" s="912" t="s">
        <v>122</v>
      </c>
      <c r="DM127" s="912"/>
      <c r="DN127" s="912"/>
      <c r="DO127" s="912"/>
      <c r="DP127" s="912"/>
      <c r="DQ127" s="912" t="s">
        <v>122</v>
      </c>
      <c r="DR127" s="912"/>
      <c r="DS127" s="912"/>
      <c r="DT127" s="912"/>
      <c r="DU127" s="912"/>
      <c r="DV127" s="913" t="s">
        <v>122</v>
      </c>
      <c r="DW127" s="913"/>
      <c r="DX127" s="913"/>
      <c r="DY127" s="913"/>
      <c r="DZ127" s="914"/>
    </row>
    <row r="128" spans="1:130" s="224" customFormat="1" ht="26.25" customHeight="1" thickBot="1" x14ac:dyDescent="0.2">
      <c r="A128" s="1027" t="s">
        <v>461</v>
      </c>
      <c r="B128" s="1028"/>
      <c r="C128" s="1028"/>
      <c r="D128" s="1028"/>
      <c r="E128" s="1028"/>
      <c r="F128" s="1028"/>
      <c r="G128" s="1028"/>
      <c r="H128" s="1028"/>
      <c r="I128" s="1028"/>
      <c r="J128" s="1028"/>
      <c r="K128" s="1028"/>
      <c r="L128" s="1028"/>
      <c r="M128" s="1028"/>
      <c r="N128" s="1028"/>
      <c r="O128" s="1028"/>
      <c r="P128" s="1028"/>
      <c r="Q128" s="1028"/>
      <c r="R128" s="1028"/>
      <c r="S128" s="1028"/>
      <c r="T128" s="1028"/>
      <c r="U128" s="1028"/>
      <c r="V128" s="1028"/>
      <c r="W128" s="1029" t="s">
        <v>462</v>
      </c>
      <c r="X128" s="1029"/>
      <c r="Y128" s="1029"/>
      <c r="Z128" s="1030"/>
      <c r="AA128" s="1031">
        <v>1302213</v>
      </c>
      <c r="AB128" s="1032"/>
      <c r="AC128" s="1032"/>
      <c r="AD128" s="1032"/>
      <c r="AE128" s="1033"/>
      <c r="AF128" s="1034">
        <v>1217059</v>
      </c>
      <c r="AG128" s="1032"/>
      <c r="AH128" s="1032"/>
      <c r="AI128" s="1032"/>
      <c r="AJ128" s="1033"/>
      <c r="AK128" s="1034">
        <v>1200357</v>
      </c>
      <c r="AL128" s="1032"/>
      <c r="AM128" s="1032"/>
      <c r="AN128" s="1032"/>
      <c r="AO128" s="1033"/>
      <c r="AP128" s="1035"/>
      <c r="AQ128" s="1036"/>
      <c r="AR128" s="1036"/>
      <c r="AS128" s="1036"/>
      <c r="AT128" s="1037"/>
      <c r="AU128" s="226"/>
      <c r="AV128" s="226"/>
      <c r="AW128" s="226"/>
      <c r="AX128" s="882" t="s">
        <v>463</v>
      </c>
      <c r="AY128" s="883"/>
      <c r="AZ128" s="883"/>
      <c r="BA128" s="883"/>
      <c r="BB128" s="883"/>
      <c r="BC128" s="883"/>
      <c r="BD128" s="883"/>
      <c r="BE128" s="884"/>
      <c r="BF128" s="1038" t="s">
        <v>122</v>
      </c>
      <c r="BG128" s="1039"/>
      <c r="BH128" s="1039"/>
      <c r="BI128" s="1039"/>
      <c r="BJ128" s="1039"/>
      <c r="BK128" s="1039"/>
      <c r="BL128" s="1040"/>
      <c r="BM128" s="1038">
        <v>11.51</v>
      </c>
      <c r="BN128" s="1039"/>
      <c r="BO128" s="1039"/>
      <c r="BP128" s="1039"/>
      <c r="BQ128" s="1039"/>
      <c r="BR128" s="1039"/>
      <c r="BS128" s="1040"/>
      <c r="BT128" s="1038">
        <v>20</v>
      </c>
      <c r="BU128" s="1039"/>
      <c r="BV128" s="1039"/>
      <c r="BW128" s="1039"/>
      <c r="BX128" s="1039"/>
      <c r="BY128" s="1039"/>
      <c r="BZ128" s="1062"/>
      <c r="CA128" s="249"/>
      <c r="CB128" s="249"/>
      <c r="CC128" s="249"/>
      <c r="CD128" s="249"/>
      <c r="CE128" s="249"/>
      <c r="CF128" s="249"/>
      <c r="CG128" s="226"/>
      <c r="CH128" s="226"/>
      <c r="CI128" s="226"/>
      <c r="CJ128" s="248"/>
      <c r="CK128" s="1010"/>
      <c r="CL128" s="1011"/>
      <c r="CM128" s="1011"/>
      <c r="CN128" s="1011"/>
      <c r="CO128" s="1012"/>
      <c r="CP128" s="1021" t="s">
        <v>464</v>
      </c>
      <c r="CQ128" s="713"/>
      <c r="CR128" s="713"/>
      <c r="CS128" s="713"/>
      <c r="CT128" s="713"/>
      <c r="CU128" s="713"/>
      <c r="CV128" s="713"/>
      <c r="CW128" s="713"/>
      <c r="CX128" s="713"/>
      <c r="CY128" s="713"/>
      <c r="CZ128" s="713"/>
      <c r="DA128" s="713"/>
      <c r="DB128" s="713"/>
      <c r="DC128" s="713"/>
      <c r="DD128" s="713"/>
      <c r="DE128" s="713"/>
      <c r="DF128" s="1022"/>
      <c r="DG128" s="1023" t="s">
        <v>122</v>
      </c>
      <c r="DH128" s="1024"/>
      <c r="DI128" s="1024"/>
      <c r="DJ128" s="1024"/>
      <c r="DK128" s="1024"/>
      <c r="DL128" s="1024">
        <v>8191</v>
      </c>
      <c r="DM128" s="1024"/>
      <c r="DN128" s="1024"/>
      <c r="DO128" s="1024"/>
      <c r="DP128" s="1024"/>
      <c r="DQ128" s="1024" t="s">
        <v>122</v>
      </c>
      <c r="DR128" s="1024"/>
      <c r="DS128" s="1024"/>
      <c r="DT128" s="1024"/>
      <c r="DU128" s="1024"/>
      <c r="DV128" s="1025" t="s">
        <v>122</v>
      </c>
      <c r="DW128" s="1025"/>
      <c r="DX128" s="1025"/>
      <c r="DY128" s="1025"/>
      <c r="DZ128" s="1026"/>
    </row>
    <row r="129" spans="1:131" s="224" customFormat="1" ht="26.25" customHeight="1" x14ac:dyDescent="0.15">
      <c r="A129" s="920" t="s">
        <v>102</v>
      </c>
      <c r="B129" s="921"/>
      <c r="C129" s="921"/>
      <c r="D129" s="921"/>
      <c r="E129" s="921"/>
      <c r="F129" s="921"/>
      <c r="G129" s="921"/>
      <c r="H129" s="921"/>
      <c r="I129" s="921"/>
      <c r="J129" s="921"/>
      <c r="K129" s="921"/>
      <c r="L129" s="921"/>
      <c r="M129" s="921"/>
      <c r="N129" s="921"/>
      <c r="O129" s="921"/>
      <c r="P129" s="921"/>
      <c r="Q129" s="921"/>
      <c r="R129" s="921"/>
      <c r="S129" s="921"/>
      <c r="T129" s="921"/>
      <c r="U129" s="921"/>
      <c r="V129" s="921"/>
      <c r="W129" s="1056" t="s">
        <v>465</v>
      </c>
      <c r="X129" s="1057"/>
      <c r="Y129" s="1057"/>
      <c r="Z129" s="1058"/>
      <c r="AA129" s="944">
        <v>37942730</v>
      </c>
      <c r="AB129" s="945"/>
      <c r="AC129" s="945"/>
      <c r="AD129" s="945"/>
      <c r="AE129" s="946"/>
      <c r="AF129" s="947">
        <v>37358455</v>
      </c>
      <c r="AG129" s="945"/>
      <c r="AH129" s="945"/>
      <c r="AI129" s="945"/>
      <c r="AJ129" s="946"/>
      <c r="AK129" s="947">
        <v>38107164</v>
      </c>
      <c r="AL129" s="945"/>
      <c r="AM129" s="945"/>
      <c r="AN129" s="945"/>
      <c r="AO129" s="946"/>
      <c r="AP129" s="1059"/>
      <c r="AQ129" s="1060"/>
      <c r="AR129" s="1060"/>
      <c r="AS129" s="1060"/>
      <c r="AT129" s="1061"/>
      <c r="AU129" s="227"/>
      <c r="AV129" s="227"/>
      <c r="AW129" s="227"/>
      <c r="AX129" s="1051" t="s">
        <v>466</v>
      </c>
      <c r="AY129" s="909"/>
      <c r="AZ129" s="909"/>
      <c r="BA129" s="909"/>
      <c r="BB129" s="909"/>
      <c r="BC129" s="909"/>
      <c r="BD129" s="909"/>
      <c r="BE129" s="910"/>
      <c r="BF129" s="1052" t="s">
        <v>122</v>
      </c>
      <c r="BG129" s="1053"/>
      <c r="BH129" s="1053"/>
      <c r="BI129" s="1053"/>
      <c r="BJ129" s="1053"/>
      <c r="BK129" s="1053"/>
      <c r="BL129" s="1054"/>
      <c r="BM129" s="1052">
        <v>16.510000000000002</v>
      </c>
      <c r="BN129" s="1053"/>
      <c r="BO129" s="1053"/>
      <c r="BP129" s="1053"/>
      <c r="BQ129" s="1053"/>
      <c r="BR129" s="1053"/>
      <c r="BS129" s="1054"/>
      <c r="BT129" s="1052">
        <v>30</v>
      </c>
      <c r="BU129" s="1053"/>
      <c r="BV129" s="1053"/>
      <c r="BW129" s="1053"/>
      <c r="BX129" s="1053"/>
      <c r="BY129" s="1053"/>
      <c r="BZ129" s="1055"/>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920" t="s">
        <v>467</v>
      </c>
      <c r="B130" s="921"/>
      <c r="C130" s="921"/>
      <c r="D130" s="921"/>
      <c r="E130" s="921"/>
      <c r="F130" s="921"/>
      <c r="G130" s="921"/>
      <c r="H130" s="921"/>
      <c r="I130" s="921"/>
      <c r="J130" s="921"/>
      <c r="K130" s="921"/>
      <c r="L130" s="921"/>
      <c r="M130" s="921"/>
      <c r="N130" s="921"/>
      <c r="O130" s="921"/>
      <c r="P130" s="921"/>
      <c r="Q130" s="921"/>
      <c r="R130" s="921"/>
      <c r="S130" s="921"/>
      <c r="T130" s="921"/>
      <c r="U130" s="921"/>
      <c r="V130" s="921"/>
      <c r="W130" s="1056" t="s">
        <v>468</v>
      </c>
      <c r="X130" s="1057"/>
      <c r="Y130" s="1057"/>
      <c r="Z130" s="1058"/>
      <c r="AA130" s="944">
        <v>5177806</v>
      </c>
      <c r="AB130" s="945"/>
      <c r="AC130" s="945"/>
      <c r="AD130" s="945"/>
      <c r="AE130" s="946"/>
      <c r="AF130" s="947">
        <v>5227946</v>
      </c>
      <c r="AG130" s="945"/>
      <c r="AH130" s="945"/>
      <c r="AI130" s="945"/>
      <c r="AJ130" s="946"/>
      <c r="AK130" s="947">
        <v>5175474</v>
      </c>
      <c r="AL130" s="945"/>
      <c r="AM130" s="945"/>
      <c r="AN130" s="945"/>
      <c r="AO130" s="946"/>
      <c r="AP130" s="1059"/>
      <c r="AQ130" s="1060"/>
      <c r="AR130" s="1060"/>
      <c r="AS130" s="1060"/>
      <c r="AT130" s="1061"/>
      <c r="AU130" s="227"/>
      <c r="AV130" s="227"/>
      <c r="AW130" s="227"/>
      <c r="AX130" s="1051" t="s">
        <v>469</v>
      </c>
      <c r="AY130" s="909"/>
      <c r="AZ130" s="909"/>
      <c r="BA130" s="909"/>
      <c r="BB130" s="909"/>
      <c r="BC130" s="909"/>
      <c r="BD130" s="909"/>
      <c r="BE130" s="910"/>
      <c r="BF130" s="1087">
        <v>-1</v>
      </c>
      <c r="BG130" s="1088"/>
      <c r="BH130" s="1088"/>
      <c r="BI130" s="1088"/>
      <c r="BJ130" s="1088"/>
      <c r="BK130" s="1088"/>
      <c r="BL130" s="1089"/>
      <c r="BM130" s="1087">
        <v>25</v>
      </c>
      <c r="BN130" s="1088"/>
      <c r="BO130" s="1088"/>
      <c r="BP130" s="1088"/>
      <c r="BQ130" s="1088"/>
      <c r="BR130" s="1088"/>
      <c r="BS130" s="1089"/>
      <c r="BT130" s="1087">
        <v>35</v>
      </c>
      <c r="BU130" s="1088"/>
      <c r="BV130" s="1088"/>
      <c r="BW130" s="1088"/>
      <c r="BX130" s="1088"/>
      <c r="BY130" s="1088"/>
      <c r="BZ130" s="109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1091"/>
      <c r="B131" s="1092"/>
      <c r="C131" s="1092"/>
      <c r="D131" s="1092"/>
      <c r="E131" s="1092"/>
      <c r="F131" s="1092"/>
      <c r="G131" s="1092"/>
      <c r="H131" s="1092"/>
      <c r="I131" s="1092"/>
      <c r="J131" s="1092"/>
      <c r="K131" s="1092"/>
      <c r="L131" s="1092"/>
      <c r="M131" s="1092"/>
      <c r="N131" s="1092"/>
      <c r="O131" s="1092"/>
      <c r="P131" s="1092"/>
      <c r="Q131" s="1092"/>
      <c r="R131" s="1092"/>
      <c r="S131" s="1092"/>
      <c r="T131" s="1092"/>
      <c r="U131" s="1092"/>
      <c r="V131" s="1092"/>
      <c r="W131" s="1093" t="s">
        <v>470</v>
      </c>
      <c r="X131" s="1094"/>
      <c r="Y131" s="1094"/>
      <c r="Z131" s="1095"/>
      <c r="AA131" s="990">
        <v>32764924</v>
      </c>
      <c r="AB131" s="972"/>
      <c r="AC131" s="972"/>
      <c r="AD131" s="972"/>
      <c r="AE131" s="973"/>
      <c r="AF131" s="971">
        <v>32130509</v>
      </c>
      <c r="AG131" s="972"/>
      <c r="AH131" s="972"/>
      <c r="AI131" s="972"/>
      <c r="AJ131" s="973"/>
      <c r="AK131" s="971">
        <v>32931690</v>
      </c>
      <c r="AL131" s="972"/>
      <c r="AM131" s="972"/>
      <c r="AN131" s="972"/>
      <c r="AO131" s="973"/>
      <c r="AP131" s="1096"/>
      <c r="AQ131" s="1097"/>
      <c r="AR131" s="1097"/>
      <c r="AS131" s="1097"/>
      <c r="AT131" s="1098"/>
      <c r="AU131" s="227"/>
      <c r="AV131" s="227"/>
      <c r="AW131" s="227"/>
      <c r="AX131" s="1069" t="s">
        <v>471</v>
      </c>
      <c r="AY131" s="713"/>
      <c r="AZ131" s="713"/>
      <c r="BA131" s="713"/>
      <c r="BB131" s="713"/>
      <c r="BC131" s="713"/>
      <c r="BD131" s="713"/>
      <c r="BE131" s="1022"/>
      <c r="BF131" s="1070" t="s">
        <v>122</v>
      </c>
      <c r="BG131" s="1071"/>
      <c r="BH131" s="1071"/>
      <c r="BI131" s="1071"/>
      <c r="BJ131" s="1071"/>
      <c r="BK131" s="1071"/>
      <c r="BL131" s="1072"/>
      <c r="BM131" s="1070">
        <v>350</v>
      </c>
      <c r="BN131" s="1071"/>
      <c r="BO131" s="1071"/>
      <c r="BP131" s="1071"/>
      <c r="BQ131" s="1071"/>
      <c r="BR131" s="1071"/>
      <c r="BS131" s="1072"/>
      <c r="BT131" s="1073"/>
      <c r="BU131" s="1074"/>
      <c r="BV131" s="1074"/>
      <c r="BW131" s="1074"/>
      <c r="BX131" s="1074"/>
      <c r="BY131" s="1074"/>
      <c r="BZ131" s="1075"/>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1076" t="s">
        <v>472</v>
      </c>
      <c r="B132" s="1077"/>
      <c r="C132" s="1077"/>
      <c r="D132" s="1077"/>
      <c r="E132" s="1077"/>
      <c r="F132" s="1077"/>
      <c r="G132" s="1077"/>
      <c r="H132" s="1077"/>
      <c r="I132" s="1077"/>
      <c r="J132" s="1077"/>
      <c r="K132" s="1077"/>
      <c r="L132" s="1077"/>
      <c r="M132" s="1077"/>
      <c r="N132" s="1077"/>
      <c r="O132" s="1077"/>
      <c r="P132" s="1077"/>
      <c r="Q132" s="1077"/>
      <c r="R132" s="1077"/>
      <c r="S132" s="1077"/>
      <c r="T132" s="1077"/>
      <c r="U132" s="1077"/>
      <c r="V132" s="1080" t="s">
        <v>473</v>
      </c>
      <c r="W132" s="1080"/>
      <c r="X132" s="1080"/>
      <c r="Y132" s="1080"/>
      <c r="Z132" s="1081"/>
      <c r="AA132" s="1082">
        <v>-0.79521929999999996</v>
      </c>
      <c r="AB132" s="1083"/>
      <c r="AC132" s="1083"/>
      <c r="AD132" s="1083"/>
      <c r="AE132" s="1084"/>
      <c r="AF132" s="1085">
        <v>-1.0761858799999999</v>
      </c>
      <c r="AG132" s="1083"/>
      <c r="AH132" s="1083"/>
      <c r="AI132" s="1083"/>
      <c r="AJ132" s="1084"/>
      <c r="AK132" s="1085">
        <v>-1.14684974</v>
      </c>
      <c r="AL132" s="1083"/>
      <c r="AM132" s="1083"/>
      <c r="AN132" s="1083"/>
      <c r="AO132" s="1084"/>
      <c r="AP132" s="987"/>
      <c r="AQ132" s="988"/>
      <c r="AR132" s="988"/>
      <c r="AS132" s="988"/>
      <c r="AT132" s="1086"/>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1078"/>
      <c r="B133" s="1079"/>
      <c r="C133" s="1079"/>
      <c r="D133" s="1079"/>
      <c r="E133" s="1079"/>
      <c r="F133" s="1079"/>
      <c r="G133" s="1079"/>
      <c r="H133" s="1079"/>
      <c r="I133" s="1079"/>
      <c r="J133" s="1079"/>
      <c r="K133" s="1079"/>
      <c r="L133" s="1079"/>
      <c r="M133" s="1079"/>
      <c r="N133" s="1079"/>
      <c r="O133" s="1079"/>
      <c r="P133" s="1079"/>
      <c r="Q133" s="1079"/>
      <c r="R133" s="1079"/>
      <c r="S133" s="1079"/>
      <c r="T133" s="1079"/>
      <c r="U133" s="1079"/>
      <c r="V133" s="1063" t="s">
        <v>474</v>
      </c>
      <c r="W133" s="1063"/>
      <c r="X133" s="1063"/>
      <c r="Y133" s="1063"/>
      <c r="Z133" s="1064"/>
      <c r="AA133" s="1065">
        <v>0</v>
      </c>
      <c r="AB133" s="1066"/>
      <c r="AC133" s="1066"/>
      <c r="AD133" s="1066"/>
      <c r="AE133" s="1067"/>
      <c r="AF133" s="1065">
        <v>-0.4</v>
      </c>
      <c r="AG133" s="1066"/>
      <c r="AH133" s="1066"/>
      <c r="AI133" s="1066"/>
      <c r="AJ133" s="1067"/>
      <c r="AK133" s="1065">
        <v>-1</v>
      </c>
      <c r="AL133" s="1066"/>
      <c r="AM133" s="1066"/>
      <c r="AN133" s="1066"/>
      <c r="AO133" s="1067"/>
      <c r="AP133" s="1014"/>
      <c r="AQ133" s="1015"/>
      <c r="AR133" s="1015"/>
      <c r="AS133" s="1015"/>
      <c r="AT133" s="1068"/>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K1TAxRq4N8TxFv5iqUR9GqQGLwrF18PB3haZ/75UhYPUfYzI+AMj4GLGFLyTXrjQNOWNdRnlV2KLs9tuz9aECw==" saltValue="o8hKYhfQaHUS0Ssz4GTs5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475</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5dBc1ltUOYCfHE4D3n9Oxa6cBsG5m2j5il5n0WCwOgdeAuf0qRzhv7yZpP7K8P0CnVzGuyxTtvVgh5QyrNv2zQ==" saltValue="pyFOnJLfqnz4PHYg3c8io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90" zoomScaleNormal="9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ghvPgbJK7yD9G7Eivtvz/Bq6Dx6OH5yjHpa5g87QLT3Xba5Sxs2GpTH0NizDepT8c9xRuiIhPnbhhyjVHagarA==" saltValue="1FtrcqCgorlBp30TnRwHs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476</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477</v>
      </c>
      <c r="AL6" s="260"/>
      <c r="AM6" s="260"/>
      <c r="AN6" s="260"/>
    </row>
    <row r="7" spans="1:46" ht="13.5" customHeight="1" x14ac:dyDescent="0.15">
      <c r="A7" s="259"/>
      <c r="AK7" s="262"/>
      <c r="AL7" s="263"/>
      <c r="AM7" s="263"/>
      <c r="AN7" s="264"/>
      <c r="AO7" s="1100" t="s">
        <v>478</v>
      </c>
      <c r="AP7" s="265"/>
      <c r="AQ7" s="266" t="s">
        <v>479</v>
      </c>
      <c r="AR7" s="267"/>
    </row>
    <row r="8" spans="1:46" x14ac:dyDescent="0.15">
      <c r="A8" s="259"/>
      <c r="AK8" s="268"/>
      <c r="AL8" s="269"/>
      <c r="AM8" s="269"/>
      <c r="AN8" s="270"/>
      <c r="AO8" s="1101"/>
      <c r="AP8" s="271" t="s">
        <v>480</v>
      </c>
      <c r="AQ8" s="272" t="s">
        <v>481</v>
      </c>
      <c r="AR8" s="273" t="s">
        <v>482</v>
      </c>
    </row>
    <row r="9" spans="1:46" x14ac:dyDescent="0.15">
      <c r="A9" s="259"/>
      <c r="AK9" s="1102" t="s">
        <v>483</v>
      </c>
      <c r="AL9" s="1103"/>
      <c r="AM9" s="1103"/>
      <c r="AN9" s="1104"/>
      <c r="AO9" s="274">
        <v>13451053</v>
      </c>
      <c r="AP9" s="274">
        <v>74339</v>
      </c>
      <c r="AQ9" s="275">
        <v>61513</v>
      </c>
      <c r="AR9" s="276">
        <v>20.9</v>
      </c>
    </row>
    <row r="10" spans="1:46" ht="13.5" customHeight="1" x14ac:dyDescent="0.15">
      <c r="A10" s="259"/>
      <c r="AK10" s="1102" t="s">
        <v>484</v>
      </c>
      <c r="AL10" s="1103"/>
      <c r="AM10" s="1103"/>
      <c r="AN10" s="1104"/>
      <c r="AO10" s="277">
        <v>138936</v>
      </c>
      <c r="AP10" s="277">
        <v>768</v>
      </c>
      <c r="AQ10" s="278">
        <v>1262</v>
      </c>
      <c r="AR10" s="279">
        <v>-39.1</v>
      </c>
    </row>
    <row r="11" spans="1:46" ht="13.5" customHeight="1" x14ac:dyDescent="0.15">
      <c r="A11" s="259"/>
      <c r="AK11" s="1102" t="s">
        <v>485</v>
      </c>
      <c r="AL11" s="1103"/>
      <c r="AM11" s="1103"/>
      <c r="AN11" s="1104"/>
      <c r="AO11" s="277">
        <v>39802</v>
      </c>
      <c r="AP11" s="277">
        <v>220</v>
      </c>
      <c r="AQ11" s="278">
        <v>1079</v>
      </c>
      <c r="AR11" s="279">
        <v>-79.599999999999994</v>
      </c>
    </row>
    <row r="12" spans="1:46" ht="13.5" customHeight="1" x14ac:dyDescent="0.15">
      <c r="A12" s="259"/>
      <c r="AK12" s="1102" t="s">
        <v>486</v>
      </c>
      <c r="AL12" s="1103"/>
      <c r="AM12" s="1103"/>
      <c r="AN12" s="1104"/>
      <c r="AO12" s="277" t="s">
        <v>487</v>
      </c>
      <c r="AP12" s="277" t="s">
        <v>487</v>
      </c>
      <c r="AQ12" s="278">
        <v>46</v>
      </c>
      <c r="AR12" s="279" t="s">
        <v>487</v>
      </c>
    </row>
    <row r="13" spans="1:46" ht="13.5" customHeight="1" x14ac:dyDescent="0.15">
      <c r="A13" s="259"/>
      <c r="AK13" s="1102" t="s">
        <v>488</v>
      </c>
      <c r="AL13" s="1103"/>
      <c r="AM13" s="1103"/>
      <c r="AN13" s="1104"/>
      <c r="AO13" s="277">
        <v>459613</v>
      </c>
      <c r="AP13" s="277">
        <v>2540</v>
      </c>
      <c r="AQ13" s="278">
        <v>2016</v>
      </c>
      <c r="AR13" s="279">
        <v>26</v>
      </c>
    </row>
    <row r="14" spans="1:46" ht="13.5" customHeight="1" x14ac:dyDescent="0.15">
      <c r="A14" s="259"/>
      <c r="AK14" s="1102" t="s">
        <v>489</v>
      </c>
      <c r="AL14" s="1103"/>
      <c r="AM14" s="1103"/>
      <c r="AN14" s="1104"/>
      <c r="AO14" s="277">
        <v>74493</v>
      </c>
      <c r="AP14" s="277">
        <v>412</v>
      </c>
      <c r="AQ14" s="278">
        <v>1290</v>
      </c>
      <c r="AR14" s="279">
        <v>-68.099999999999994</v>
      </c>
    </row>
    <row r="15" spans="1:46" ht="13.5" customHeight="1" x14ac:dyDescent="0.15">
      <c r="A15" s="259"/>
      <c r="AK15" s="1105" t="s">
        <v>490</v>
      </c>
      <c r="AL15" s="1106"/>
      <c r="AM15" s="1106"/>
      <c r="AN15" s="1107"/>
      <c r="AO15" s="277">
        <v>-345568</v>
      </c>
      <c r="AP15" s="277">
        <v>-1910</v>
      </c>
      <c r="AQ15" s="278">
        <v>-2388</v>
      </c>
      <c r="AR15" s="279">
        <v>-20</v>
      </c>
    </row>
    <row r="16" spans="1:46" x14ac:dyDescent="0.15">
      <c r="A16" s="259"/>
      <c r="AK16" s="1105" t="s">
        <v>177</v>
      </c>
      <c r="AL16" s="1106"/>
      <c r="AM16" s="1106"/>
      <c r="AN16" s="1107"/>
      <c r="AO16" s="277">
        <v>13818329</v>
      </c>
      <c r="AP16" s="277">
        <v>76368</v>
      </c>
      <c r="AQ16" s="278">
        <v>64818</v>
      </c>
      <c r="AR16" s="279">
        <v>17.8</v>
      </c>
    </row>
    <row r="17" spans="1:46" x14ac:dyDescent="0.15">
      <c r="A17" s="259"/>
    </row>
    <row r="18" spans="1:46" x14ac:dyDescent="0.15">
      <c r="A18" s="259"/>
      <c r="AQ18" s="280"/>
      <c r="AR18" s="280"/>
    </row>
    <row r="19" spans="1:46" x14ac:dyDescent="0.15">
      <c r="A19" s="259"/>
      <c r="AK19" s="255" t="s">
        <v>491</v>
      </c>
    </row>
    <row r="20" spans="1:46" x14ac:dyDescent="0.15">
      <c r="A20" s="259"/>
      <c r="AK20" s="281"/>
      <c r="AL20" s="282"/>
      <c r="AM20" s="282"/>
      <c r="AN20" s="283"/>
      <c r="AO20" s="284" t="s">
        <v>492</v>
      </c>
      <c r="AP20" s="285" t="s">
        <v>493</v>
      </c>
      <c r="AQ20" s="286" t="s">
        <v>494</v>
      </c>
      <c r="AR20" s="287"/>
    </row>
    <row r="21" spans="1:46" s="260" customFormat="1" x14ac:dyDescent="0.15">
      <c r="A21" s="288"/>
      <c r="AK21" s="1108" t="s">
        <v>495</v>
      </c>
      <c r="AL21" s="1109"/>
      <c r="AM21" s="1109"/>
      <c r="AN21" s="1110"/>
      <c r="AO21" s="289">
        <v>6.96</v>
      </c>
      <c r="AP21" s="290">
        <v>6.09</v>
      </c>
      <c r="AQ21" s="291">
        <v>0.87</v>
      </c>
      <c r="AS21" s="292"/>
      <c r="AT21" s="288"/>
    </row>
    <row r="22" spans="1:46" s="260" customFormat="1" x14ac:dyDescent="0.15">
      <c r="A22" s="288"/>
      <c r="AK22" s="1108" t="s">
        <v>496</v>
      </c>
      <c r="AL22" s="1109"/>
      <c r="AM22" s="1109"/>
      <c r="AN22" s="1110"/>
      <c r="AO22" s="293">
        <v>100.7</v>
      </c>
      <c r="AP22" s="294">
        <v>99.7</v>
      </c>
      <c r="AQ22" s="295">
        <v>1</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099" t="s">
        <v>497</v>
      </c>
      <c r="B26" s="1099"/>
      <c r="C26" s="1099"/>
      <c r="D26" s="1099"/>
      <c r="E26" s="1099"/>
      <c r="F26" s="1099"/>
      <c r="G26" s="1099"/>
      <c r="H26" s="1099"/>
      <c r="I26" s="1099"/>
      <c r="J26" s="1099"/>
      <c r="K26" s="1099"/>
      <c r="L26" s="1099"/>
      <c r="M26" s="1099"/>
      <c r="N26" s="1099"/>
      <c r="O26" s="1099"/>
      <c r="P26" s="1099"/>
      <c r="Q26" s="1099"/>
      <c r="R26" s="1099"/>
      <c r="S26" s="1099"/>
      <c r="T26" s="1099"/>
      <c r="U26" s="1099"/>
      <c r="V26" s="1099"/>
      <c r="W26" s="1099"/>
      <c r="X26" s="1099"/>
      <c r="Y26" s="1099"/>
      <c r="Z26" s="1099"/>
      <c r="AA26" s="1099"/>
      <c r="AB26" s="1099"/>
      <c r="AC26" s="1099"/>
      <c r="AD26" s="1099"/>
      <c r="AE26" s="1099"/>
      <c r="AF26" s="1099"/>
      <c r="AG26" s="1099"/>
      <c r="AH26" s="1099"/>
      <c r="AI26" s="1099"/>
      <c r="AJ26" s="1099"/>
      <c r="AK26" s="1099"/>
      <c r="AL26" s="1099"/>
      <c r="AM26" s="1099"/>
      <c r="AN26" s="1099"/>
      <c r="AO26" s="1099"/>
      <c r="AP26" s="1099"/>
      <c r="AQ26" s="1099"/>
      <c r="AR26" s="1099"/>
      <c r="AS26" s="1099"/>
    </row>
    <row r="27" spans="1:46" x14ac:dyDescent="0.15">
      <c r="A27" s="300"/>
      <c r="AS27" s="255"/>
      <c r="AT27" s="255"/>
    </row>
    <row r="28" spans="1:46" ht="17.25" x14ac:dyDescent="0.15">
      <c r="A28" s="256" t="s">
        <v>498</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499</v>
      </c>
      <c r="AL29" s="260"/>
      <c r="AM29" s="260"/>
      <c r="AN29" s="260"/>
      <c r="AS29" s="302"/>
    </row>
    <row r="30" spans="1:46" ht="13.5" customHeight="1" x14ac:dyDescent="0.15">
      <c r="A30" s="259"/>
      <c r="AK30" s="262"/>
      <c r="AL30" s="263"/>
      <c r="AM30" s="263"/>
      <c r="AN30" s="264"/>
      <c r="AO30" s="1100" t="s">
        <v>478</v>
      </c>
      <c r="AP30" s="265"/>
      <c r="AQ30" s="266" t="s">
        <v>479</v>
      </c>
      <c r="AR30" s="267"/>
    </row>
    <row r="31" spans="1:46" x14ac:dyDescent="0.15">
      <c r="A31" s="259"/>
      <c r="AK31" s="268"/>
      <c r="AL31" s="269"/>
      <c r="AM31" s="269"/>
      <c r="AN31" s="270"/>
      <c r="AO31" s="1101"/>
      <c r="AP31" s="271" t="s">
        <v>480</v>
      </c>
      <c r="AQ31" s="272" t="s">
        <v>481</v>
      </c>
      <c r="AR31" s="273" t="s">
        <v>482</v>
      </c>
    </row>
    <row r="32" spans="1:46" ht="27" customHeight="1" x14ac:dyDescent="0.15">
      <c r="A32" s="259"/>
      <c r="AK32" s="1116" t="s">
        <v>500</v>
      </c>
      <c r="AL32" s="1117"/>
      <c r="AM32" s="1117"/>
      <c r="AN32" s="1118"/>
      <c r="AO32" s="303">
        <v>4461664</v>
      </c>
      <c r="AP32" s="303">
        <v>24658</v>
      </c>
      <c r="AQ32" s="304">
        <v>26619</v>
      </c>
      <c r="AR32" s="305">
        <v>-7.4</v>
      </c>
    </row>
    <row r="33" spans="1:46" ht="13.5" customHeight="1" x14ac:dyDescent="0.15">
      <c r="A33" s="259"/>
      <c r="AK33" s="1116" t="s">
        <v>501</v>
      </c>
      <c r="AL33" s="1117"/>
      <c r="AM33" s="1117"/>
      <c r="AN33" s="1118"/>
      <c r="AO33" s="303" t="s">
        <v>487</v>
      </c>
      <c r="AP33" s="303" t="s">
        <v>487</v>
      </c>
      <c r="AQ33" s="304">
        <v>3</v>
      </c>
      <c r="AR33" s="305" t="s">
        <v>487</v>
      </c>
    </row>
    <row r="34" spans="1:46" ht="27" customHeight="1" x14ac:dyDescent="0.15">
      <c r="A34" s="259"/>
      <c r="AK34" s="1116" t="s">
        <v>502</v>
      </c>
      <c r="AL34" s="1117"/>
      <c r="AM34" s="1117"/>
      <c r="AN34" s="1118"/>
      <c r="AO34" s="303" t="s">
        <v>487</v>
      </c>
      <c r="AP34" s="303" t="s">
        <v>487</v>
      </c>
      <c r="AQ34" s="304">
        <v>28</v>
      </c>
      <c r="AR34" s="305" t="s">
        <v>487</v>
      </c>
    </row>
    <row r="35" spans="1:46" ht="27" customHeight="1" x14ac:dyDescent="0.15">
      <c r="A35" s="259"/>
      <c r="AK35" s="1116" t="s">
        <v>503</v>
      </c>
      <c r="AL35" s="1117"/>
      <c r="AM35" s="1117"/>
      <c r="AN35" s="1118"/>
      <c r="AO35" s="303">
        <v>1229712</v>
      </c>
      <c r="AP35" s="303">
        <v>6796</v>
      </c>
      <c r="AQ35" s="304">
        <v>5266</v>
      </c>
      <c r="AR35" s="305">
        <v>29.1</v>
      </c>
    </row>
    <row r="36" spans="1:46" ht="27" customHeight="1" x14ac:dyDescent="0.15">
      <c r="A36" s="259"/>
      <c r="AK36" s="1116" t="s">
        <v>504</v>
      </c>
      <c r="AL36" s="1117"/>
      <c r="AM36" s="1117"/>
      <c r="AN36" s="1118"/>
      <c r="AO36" s="303">
        <v>293468</v>
      </c>
      <c r="AP36" s="303">
        <v>1622</v>
      </c>
      <c r="AQ36" s="304">
        <v>468</v>
      </c>
      <c r="AR36" s="305">
        <v>246.6</v>
      </c>
    </row>
    <row r="37" spans="1:46" ht="13.5" customHeight="1" x14ac:dyDescent="0.15">
      <c r="A37" s="259"/>
      <c r="AK37" s="1116" t="s">
        <v>505</v>
      </c>
      <c r="AL37" s="1117"/>
      <c r="AM37" s="1117"/>
      <c r="AN37" s="1118"/>
      <c r="AO37" s="303">
        <v>13310</v>
      </c>
      <c r="AP37" s="303">
        <v>74</v>
      </c>
      <c r="AQ37" s="304">
        <v>985</v>
      </c>
      <c r="AR37" s="305">
        <v>-92.5</v>
      </c>
    </row>
    <row r="38" spans="1:46" ht="27" customHeight="1" x14ac:dyDescent="0.15">
      <c r="A38" s="259"/>
      <c r="AK38" s="1119" t="s">
        <v>506</v>
      </c>
      <c r="AL38" s="1120"/>
      <c r="AM38" s="1120"/>
      <c r="AN38" s="1121"/>
      <c r="AO38" s="306" t="s">
        <v>487</v>
      </c>
      <c r="AP38" s="306" t="s">
        <v>487</v>
      </c>
      <c r="AQ38" s="307">
        <v>1</v>
      </c>
      <c r="AR38" s="295" t="s">
        <v>487</v>
      </c>
      <c r="AS38" s="302"/>
    </row>
    <row r="39" spans="1:46" x14ac:dyDescent="0.15">
      <c r="A39" s="259"/>
      <c r="AK39" s="1119" t="s">
        <v>507</v>
      </c>
      <c r="AL39" s="1120"/>
      <c r="AM39" s="1120"/>
      <c r="AN39" s="1121"/>
      <c r="AO39" s="303">
        <v>-1200357</v>
      </c>
      <c r="AP39" s="303">
        <v>-6634</v>
      </c>
      <c r="AQ39" s="304">
        <v>-7209</v>
      </c>
      <c r="AR39" s="305">
        <v>-8</v>
      </c>
      <c r="AS39" s="302"/>
    </row>
    <row r="40" spans="1:46" ht="27" customHeight="1" x14ac:dyDescent="0.15">
      <c r="A40" s="259"/>
      <c r="AK40" s="1116" t="s">
        <v>508</v>
      </c>
      <c r="AL40" s="1117"/>
      <c r="AM40" s="1117"/>
      <c r="AN40" s="1118"/>
      <c r="AO40" s="303">
        <v>-5175474</v>
      </c>
      <c r="AP40" s="303">
        <v>-28603</v>
      </c>
      <c r="AQ40" s="304">
        <v>-18404</v>
      </c>
      <c r="AR40" s="305">
        <v>55.4</v>
      </c>
      <c r="AS40" s="302"/>
    </row>
    <row r="41" spans="1:46" x14ac:dyDescent="0.15">
      <c r="A41" s="259"/>
      <c r="AK41" s="1122" t="s">
        <v>287</v>
      </c>
      <c r="AL41" s="1123"/>
      <c r="AM41" s="1123"/>
      <c r="AN41" s="1124"/>
      <c r="AO41" s="303">
        <v>-377677</v>
      </c>
      <c r="AP41" s="303">
        <v>-2087</v>
      </c>
      <c r="AQ41" s="304">
        <v>7755</v>
      </c>
      <c r="AR41" s="305">
        <v>-126.9</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509</v>
      </c>
    </row>
    <row r="48" spans="1:46" x14ac:dyDescent="0.15">
      <c r="A48" s="259"/>
      <c r="AK48" s="313" t="s">
        <v>510</v>
      </c>
      <c r="AL48" s="313"/>
      <c r="AM48" s="313"/>
      <c r="AN48" s="313"/>
      <c r="AO48" s="313"/>
      <c r="AP48" s="313"/>
      <c r="AQ48" s="314"/>
      <c r="AR48" s="313"/>
    </row>
    <row r="49" spans="1:44" ht="13.5" customHeight="1" x14ac:dyDescent="0.15">
      <c r="A49" s="259"/>
      <c r="AK49" s="315"/>
      <c r="AL49" s="316"/>
      <c r="AM49" s="1111" t="s">
        <v>478</v>
      </c>
      <c r="AN49" s="1113" t="s">
        <v>511</v>
      </c>
      <c r="AO49" s="1114"/>
      <c r="AP49" s="1114"/>
      <c r="AQ49" s="1114"/>
      <c r="AR49" s="1115"/>
    </row>
    <row r="50" spans="1:44" x14ac:dyDescent="0.15">
      <c r="A50" s="259"/>
      <c r="AK50" s="317"/>
      <c r="AL50" s="318"/>
      <c r="AM50" s="1112"/>
      <c r="AN50" s="319" t="s">
        <v>512</v>
      </c>
      <c r="AO50" s="320" t="s">
        <v>513</v>
      </c>
      <c r="AP50" s="321" t="s">
        <v>514</v>
      </c>
      <c r="AQ50" s="322" t="s">
        <v>515</v>
      </c>
      <c r="AR50" s="323" t="s">
        <v>516</v>
      </c>
    </row>
    <row r="51" spans="1:44" x14ac:dyDescent="0.15">
      <c r="A51" s="259"/>
      <c r="AK51" s="315" t="s">
        <v>517</v>
      </c>
      <c r="AL51" s="316"/>
      <c r="AM51" s="324">
        <v>4160331</v>
      </c>
      <c r="AN51" s="325">
        <v>22382</v>
      </c>
      <c r="AO51" s="326">
        <v>-2.5</v>
      </c>
      <c r="AP51" s="327">
        <v>37644</v>
      </c>
      <c r="AQ51" s="328">
        <v>13.5</v>
      </c>
      <c r="AR51" s="329">
        <v>-16</v>
      </c>
    </row>
    <row r="52" spans="1:44" x14ac:dyDescent="0.15">
      <c r="A52" s="259"/>
      <c r="AK52" s="330"/>
      <c r="AL52" s="331" t="s">
        <v>518</v>
      </c>
      <c r="AM52" s="332">
        <v>1955673</v>
      </c>
      <c r="AN52" s="333">
        <v>10521</v>
      </c>
      <c r="AO52" s="334">
        <v>-32</v>
      </c>
      <c r="AP52" s="335">
        <v>24939</v>
      </c>
      <c r="AQ52" s="336">
        <v>22.5</v>
      </c>
      <c r="AR52" s="337">
        <v>-54.5</v>
      </c>
    </row>
    <row r="53" spans="1:44" x14ac:dyDescent="0.15">
      <c r="A53" s="259"/>
      <c r="AK53" s="315" t="s">
        <v>519</v>
      </c>
      <c r="AL53" s="316"/>
      <c r="AM53" s="324">
        <v>6471628</v>
      </c>
      <c r="AN53" s="325">
        <v>34983</v>
      </c>
      <c r="AO53" s="326">
        <v>56.3</v>
      </c>
      <c r="AP53" s="327">
        <v>39221</v>
      </c>
      <c r="AQ53" s="328">
        <v>4.2</v>
      </c>
      <c r="AR53" s="329">
        <v>52.1</v>
      </c>
    </row>
    <row r="54" spans="1:44" x14ac:dyDescent="0.15">
      <c r="A54" s="259"/>
      <c r="AK54" s="330"/>
      <c r="AL54" s="331" t="s">
        <v>518</v>
      </c>
      <c r="AM54" s="332">
        <v>2894164</v>
      </c>
      <c r="AN54" s="333">
        <v>15645</v>
      </c>
      <c r="AO54" s="334">
        <v>48.7</v>
      </c>
      <c r="AP54" s="335">
        <v>24821</v>
      </c>
      <c r="AQ54" s="336">
        <v>-0.5</v>
      </c>
      <c r="AR54" s="337">
        <v>49.2</v>
      </c>
    </row>
    <row r="55" spans="1:44" x14ac:dyDescent="0.15">
      <c r="A55" s="259"/>
      <c r="AK55" s="315" t="s">
        <v>520</v>
      </c>
      <c r="AL55" s="316"/>
      <c r="AM55" s="324">
        <v>3287226</v>
      </c>
      <c r="AN55" s="325">
        <v>17913</v>
      </c>
      <c r="AO55" s="326">
        <v>-48.8</v>
      </c>
      <c r="AP55" s="327">
        <v>38566</v>
      </c>
      <c r="AQ55" s="328">
        <v>-1.7</v>
      </c>
      <c r="AR55" s="329">
        <v>-47.1</v>
      </c>
    </row>
    <row r="56" spans="1:44" x14ac:dyDescent="0.15">
      <c r="A56" s="259"/>
      <c r="AK56" s="330"/>
      <c r="AL56" s="331" t="s">
        <v>518</v>
      </c>
      <c r="AM56" s="332">
        <v>2165403</v>
      </c>
      <c r="AN56" s="333">
        <v>11800</v>
      </c>
      <c r="AO56" s="334">
        <v>-24.6</v>
      </c>
      <c r="AP56" s="335">
        <v>24059</v>
      </c>
      <c r="AQ56" s="336">
        <v>-3.1</v>
      </c>
      <c r="AR56" s="337">
        <v>-21.5</v>
      </c>
    </row>
    <row r="57" spans="1:44" x14ac:dyDescent="0.15">
      <c r="A57" s="259"/>
      <c r="AK57" s="315" t="s">
        <v>521</v>
      </c>
      <c r="AL57" s="316"/>
      <c r="AM57" s="324">
        <v>4609611</v>
      </c>
      <c r="AN57" s="325">
        <v>25308</v>
      </c>
      <c r="AO57" s="326">
        <v>41.3</v>
      </c>
      <c r="AP57" s="327">
        <v>35156</v>
      </c>
      <c r="AQ57" s="328">
        <v>-8.8000000000000007</v>
      </c>
      <c r="AR57" s="329">
        <v>50.1</v>
      </c>
    </row>
    <row r="58" spans="1:44" x14ac:dyDescent="0.15">
      <c r="A58" s="259"/>
      <c r="AK58" s="330"/>
      <c r="AL58" s="331" t="s">
        <v>518</v>
      </c>
      <c r="AM58" s="332">
        <v>3492352</v>
      </c>
      <c r="AN58" s="333">
        <v>19174</v>
      </c>
      <c r="AO58" s="334">
        <v>62.5</v>
      </c>
      <c r="AP58" s="335">
        <v>22430</v>
      </c>
      <c r="AQ58" s="336">
        <v>-6.8</v>
      </c>
      <c r="AR58" s="337">
        <v>69.3</v>
      </c>
    </row>
    <row r="59" spans="1:44" x14ac:dyDescent="0.15">
      <c r="A59" s="259"/>
      <c r="AK59" s="315" t="s">
        <v>522</v>
      </c>
      <c r="AL59" s="316"/>
      <c r="AM59" s="324">
        <v>5804092</v>
      </c>
      <c r="AN59" s="325">
        <v>32077</v>
      </c>
      <c r="AO59" s="326">
        <v>26.7</v>
      </c>
      <c r="AP59" s="327">
        <v>37029</v>
      </c>
      <c r="AQ59" s="328">
        <v>5.3</v>
      </c>
      <c r="AR59" s="329">
        <v>21.4</v>
      </c>
    </row>
    <row r="60" spans="1:44" x14ac:dyDescent="0.15">
      <c r="A60" s="259"/>
      <c r="AK60" s="330"/>
      <c r="AL60" s="331" t="s">
        <v>518</v>
      </c>
      <c r="AM60" s="332">
        <v>3887512</v>
      </c>
      <c r="AN60" s="333">
        <v>21485</v>
      </c>
      <c r="AO60" s="334">
        <v>12.1</v>
      </c>
      <c r="AP60" s="335">
        <v>23232</v>
      </c>
      <c r="AQ60" s="336">
        <v>3.6</v>
      </c>
      <c r="AR60" s="337">
        <v>8.5</v>
      </c>
    </row>
    <row r="61" spans="1:44" x14ac:dyDescent="0.15">
      <c r="A61" s="259"/>
      <c r="AK61" s="315" t="s">
        <v>523</v>
      </c>
      <c r="AL61" s="338"/>
      <c r="AM61" s="324">
        <v>4866578</v>
      </c>
      <c r="AN61" s="325">
        <v>26533</v>
      </c>
      <c r="AO61" s="326">
        <v>14.6</v>
      </c>
      <c r="AP61" s="327">
        <v>37523</v>
      </c>
      <c r="AQ61" s="339">
        <v>2.5</v>
      </c>
      <c r="AR61" s="329">
        <v>12.1</v>
      </c>
    </row>
    <row r="62" spans="1:44" x14ac:dyDescent="0.15">
      <c r="A62" s="259"/>
      <c r="AK62" s="330"/>
      <c r="AL62" s="331" t="s">
        <v>518</v>
      </c>
      <c r="AM62" s="332">
        <v>2879021</v>
      </c>
      <c r="AN62" s="333">
        <v>15725</v>
      </c>
      <c r="AO62" s="334">
        <v>13.3</v>
      </c>
      <c r="AP62" s="335">
        <v>23896</v>
      </c>
      <c r="AQ62" s="336">
        <v>3.1</v>
      </c>
      <c r="AR62" s="337">
        <v>10.199999999999999</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2olewf1bXh2lHBEmdU77FRFSRS4K/LXYcMSpKRqTWPQ3MerjYNOatd/vGHEXOUEdTMvMctXExIrUON4UfuwwkA==" saltValue="5dFsDzQ+SLQy5B2unKhnm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475</v>
      </c>
    </row>
    <row r="121" spans="125:125" ht="13.5" hidden="1" customHeight="1" x14ac:dyDescent="0.15">
      <c r="DU121" s="253"/>
    </row>
  </sheetData>
  <sheetProtection algorithmName="SHA-512" hashValue="d6jduBTh/4SBv5fLL8dhvWll3mHNPieLySS21DYd3UqabJxayL/o9ubrf7Liu7w+nbrDyNGnJrHhY5PdHNYe1w==" saltValue="QLVw3OEfQSK3agqejlBsF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60" zoomScaleNormal="6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475</v>
      </c>
    </row>
  </sheetData>
  <sheetProtection algorithmName="SHA-512" hashValue="DSndQQpy92iGoSFjqIAOH8GOgyAfa8H3HrnCsJZN10AOuYCHC84mCoEEXgZvXl80rWgurFGQ3UGqln0SADD3Rw==" saltValue="onX57OjqNcWS5BDTfwxyX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5" t="s">
        <v>3</v>
      </c>
      <c r="D47" s="1125"/>
      <c r="E47" s="1126"/>
      <c r="F47" s="11">
        <v>6.88</v>
      </c>
      <c r="G47" s="12">
        <v>7.83</v>
      </c>
      <c r="H47" s="12">
        <v>8.6999999999999993</v>
      </c>
      <c r="I47" s="12">
        <v>9.65</v>
      </c>
      <c r="J47" s="13">
        <v>9.07</v>
      </c>
    </row>
    <row r="48" spans="2:10" ht="57.75" customHeight="1" x14ac:dyDescent="0.15">
      <c r="B48" s="14"/>
      <c r="C48" s="1127" t="s">
        <v>4</v>
      </c>
      <c r="D48" s="1127"/>
      <c r="E48" s="1128"/>
      <c r="F48" s="15">
        <v>1.45</v>
      </c>
      <c r="G48" s="16">
        <v>1.85</v>
      </c>
      <c r="H48" s="16">
        <v>2.19</v>
      </c>
      <c r="I48" s="16">
        <v>2.2999999999999998</v>
      </c>
      <c r="J48" s="17">
        <v>2.2999999999999998</v>
      </c>
    </row>
    <row r="49" spans="2:10" ht="57.75" customHeight="1" thickBot="1" x14ac:dyDescent="0.2">
      <c r="B49" s="18"/>
      <c r="C49" s="1129" t="s">
        <v>5</v>
      </c>
      <c r="D49" s="1129"/>
      <c r="E49" s="1130"/>
      <c r="F49" s="19">
        <v>1.07</v>
      </c>
      <c r="G49" s="20">
        <v>1.48</v>
      </c>
      <c r="H49" s="20">
        <v>3.05</v>
      </c>
      <c r="I49" s="20">
        <v>0.88</v>
      </c>
      <c r="J49" s="21" t="s">
        <v>530</v>
      </c>
    </row>
    <row r="50" spans="2:10" x14ac:dyDescent="0.15"/>
  </sheetData>
  <sheetProtection algorithmName="SHA-512" hashValue="4BP1u7cjRaYDeUbB5eeButig9PB02FQlzx49HEtt+RenfUX+uSHil7jHy0VwErZ4MYeu4zOJ1FncfaI5EELRlg==" saltValue="OUJm5pWF7DLVsjOYQS16t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